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Default Extension="docx" ContentType="application/vnd.openxmlformats-officedocument.wordprocessingml.document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iovannini Patrizia\Desktop\"/>
    </mc:Choice>
  </mc:AlternateContent>
  <bookViews>
    <workbookView xWindow="0" yWindow="0" windowWidth="20490" windowHeight="7755" activeTab="6"/>
  </bookViews>
  <sheets>
    <sheet name="FROSINONE" sheetId="1" r:id="rId1"/>
    <sheet name="LATINA" sheetId="2" r:id="rId2"/>
    <sheet name="RIETI" sheetId="3" r:id="rId3"/>
    <sheet name="ROMA" sheetId="4" r:id="rId4"/>
    <sheet name="Provincia RM" sheetId="11" r:id="rId5"/>
    <sheet name="Comunali RM" sheetId="12" r:id="rId6"/>
    <sheet name="VITERBO" sheetId="5" r:id="rId7"/>
    <sheet name="TOTALE" sheetId="6" r:id="rId8"/>
  </sheets>
  <definedNames>
    <definedName name="_xlnm._FilterDatabase" localSheetId="0" hidden="1">FROSINONE!$F$1:$F$65531</definedName>
    <definedName name="_xlnm._FilterDatabase" localSheetId="1" hidden="1">LATINA!$A$1:$P$42</definedName>
    <definedName name="_xlnm._FilterDatabase" localSheetId="4" hidden="1">'Provincia RM'!$A$2:$Q$125</definedName>
    <definedName name="_xlnm._FilterDatabase" localSheetId="2" hidden="1">RIETI!$A$1:$K$11</definedName>
    <definedName name="_xlnm._FilterDatabase" localSheetId="3" hidden="1">ROMA!$A$1:$R$239</definedName>
    <definedName name="_xlnm._FilterDatabase" localSheetId="6" hidden="1">VITERBO!$A$1:$P$24</definedName>
    <definedName name="_xlnm.Print_Area" localSheetId="5">'Comunali RM'!$A$1:$N$288</definedName>
    <definedName name="_xlnm.Print_Area" localSheetId="0">FROSINONE!$A$1:$P$35</definedName>
    <definedName name="_xlnm.Print_Area" localSheetId="1">LATINA!$A$1:$P$44</definedName>
    <definedName name="_xlnm.Print_Area" localSheetId="4">'Provincia RM'!$A$2:$Q$125</definedName>
    <definedName name="_xlnm.Print_Area" localSheetId="3">ROMA!$A$1:$Q$239</definedName>
    <definedName name="_xlnm.Print_Area" localSheetId="7">TOTALE!$A$2:$D$14</definedName>
    <definedName name="_xlnm.Print_Area" localSheetId="6">VITERBO!$A$1:$P$24</definedName>
    <definedName name="_xlnm.Print_Titles" localSheetId="5">'Comunali RM'!$1:$1</definedName>
    <definedName name="_xlnm.Print_Titles" localSheetId="0">FROSINONE!$1:$1</definedName>
    <definedName name="_xlnm.Print_Titles" localSheetId="1">LATINA!$1:$1</definedName>
    <definedName name="_xlnm.Print_Titles" localSheetId="4">'Provincia RM'!$2:$2</definedName>
    <definedName name="_xlnm.Print_Titles" localSheetId="3">ROMA!$1:$1</definedName>
  </definedNames>
  <calcPr calcId="152511"/>
</workbook>
</file>

<file path=xl/calcChain.xml><?xml version="1.0" encoding="utf-8"?>
<calcChain xmlns="http://schemas.openxmlformats.org/spreadsheetml/2006/main">
  <c r="X18" i="6" l="1"/>
  <c r="X16" i="6"/>
  <c r="X14" i="6"/>
  <c r="L3" i="5" l="1"/>
  <c r="M3" i="5"/>
  <c r="L4" i="5"/>
  <c r="M4" i="5"/>
  <c r="L5" i="5"/>
  <c r="M5" i="5"/>
  <c r="L6" i="5"/>
  <c r="M6" i="5"/>
  <c r="L7" i="5"/>
  <c r="M7" i="5"/>
  <c r="L8" i="5"/>
  <c r="M8" i="5"/>
  <c r="L9" i="5"/>
  <c r="M9" i="5"/>
  <c r="L10" i="5"/>
  <c r="M10" i="5"/>
  <c r="L11" i="5"/>
  <c r="M11" i="5"/>
  <c r="L12" i="5"/>
  <c r="M12" i="5"/>
  <c r="L13" i="5"/>
  <c r="M13" i="5"/>
  <c r="L14" i="5"/>
  <c r="M14" i="5"/>
  <c r="L15" i="5"/>
  <c r="M15" i="5"/>
  <c r="L16" i="5"/>
  <c r="M16" i="5"/>
  <c r="L17" i="5"/>
  <c r="M17" i="5"/>
  <c r="L18" i="5"/>
  <c r="M18" i="5"/>
  <c r="L19" i="5"/>
  <c r="M19" i="5"/>
  <c r="L20" i="5"/>
  <c r="M20" i="5"/>
  <c r="L21" i="5"/>
  <c r="M21" i="5"/>
  <c r="L22" i="5"/>
  <c r="M22" i="5"/>
  <c r="L23" i="5"/>
  <c r="M23" i="5"/>
  <c r="J3" i="12"/>
  <c r="K3" i="12"/>
  <c r="J4" i="12"/>
  <c r="K4" i="12"/>
  <c r="J5" i="12"/>
  <c r="K5" i="12"/>
  <c r="J6" i="12"/>
  <c r="K6" i="12"/>
  <c r="J7" i="12"/>
  <c r="K7" i="12"/>
  <c r="J8" i="12"/>
  <c r="K8" i="12"/>
  <c r="J9" i="12"/>
  <c r="K9" i="12"/>
  <c r="J10" i="12"/>
  <c r="K10" i="12"/>
  <c r="J11" i="12"/>
  <c r="K11" i="12"/>
  <c r="J12" i="12"/>
  <c r="K12" i="12"/>
  <c r="J13" i="12"/>
  <c r="K13" i="12"/>
  <c r="J14" i="12"/>
  <c r="K14" i="12"/>
  <c r="J15" i="12"/>
  <c r="K15" i="12"/>
  <c r="J16" i="12"/>
  <c r="K16" i="12"/>
  <c r="J17" i="12"/>
  <c r="K17" i="12"/>
  <c r="J18" i="12"/>
  <c r="K18" i="12"/>
  <c r="J19" i="12"/>
  <c r="K19" i="12"/>
  <c r="J20" i="12"/>
  <c r="K20" i="12"/>
  <c r="J21" i="12"/>
  <c r="K21" i="12"/>
  <c r="J22" i="12"/>
  <c r="K22" i="12"/>
  <c r="J23" i="12"/>
  <c r="K23" i="12"/>
  <c r="J24" i="12"/>
  <c r="K24" i="12"/>
  <c r="J25" i="12"/>
  <c r="K25" i="12"/>
  <c r="J26" i="12"/>
  <c r="K26" i="12"/>
  <c r="J27" i="12"/>
  <c r="K27" i="12"/>
  <c r="J28" i="12"/>
  <c r="K28" i="12"/>
  <c r="J29" i="12"/>
  <c r="K29" i="12"/>
  <c r="J30" i="12"/>
  <c r="K30" i="12"/>
  <c r="J31" i="12"/>
  <c r="K31" i="12"/>
  <c r="J32" i="12"/>
  <c r="K32" i="12"/>
  <c r="J33" i="12"/>
  <c r="K33" i="12"/>
  <c r="J34" i="12"/>
  <c r="K34" i="12"/>
  <c r="J35" i="12"/>
  <c r="K35" i="12"/>
  <c r="J36" i="12"/>
  <c r="K36" i="12"/>
  <c r="J37" i="12"/>
  <c r="K37" i="12"/>
  <c r="J38" i="12"/>
  <c r="K38" i="12"/>
  <c r="J39" i="12"/>
  <c r="K39" i="12"/>
  <c r="J40" i="12"/>
  <c r="K40" i="12"/>
  <c r="J41" i="12"/>
  <c r="K41" i="12"/>
  <c r="J42" i="12"/>
  <c r="K42" i="12"/>
  <c r="J43" i="12"/>
  <c r="K43" i="12"/>
  <c r="J44" i="12"/>
  <c r="K44" i="12"/>
  <c r="J45" i="12"/>
  <c r="K45" i="12"/>
  <c r="J46" i="12"/>
  <c r="K46" i="12"/>
  <c r="J47" i="12"/>
  <c r="K47" i="12"/>
  <c r="J48" i="12"/>
  <c r="K48" i="12"/>
  <c r="J49" i="12"/>
  <c r="K49" i="12"/>
  <c r="J50" i="12"/>
  <c r="K50" i="12"/>
  <c r="J51" i="12"/>
  <c r="K51" i="12"/>
  <c r="J52" i="12"/>
  <c r="K52" i="12"/>
  <c r="J53" i="12"/>
  <c r="K53" i="12"/>
  <c r="J54" i="12"/>
  <c r="K54" i="12"/>
  <c r="J55" i="12"/>
  <c r="K55" i="12"/>
  <c r="J56" i="12"/>
  <c r="K56" i="12"/>
  <c r="J57" i="12"/>
  <c r="K57" i="12"/>
  <c r="J58" i="12"/>
  <c r="K58" i="12"/>
  <c r="J59" i="12"/>
  <c r="K59" i="12"/>
  <c r="J60" i="12"/>
  <c r="K60" i="12"/>
  <c r="J61" i="12"/>
  <c r="K61" i="12"/>
  <c r="J62" i="12"/>
  <c r="K62" i="12"/>
  <c r="J63" i="12"/>
  <c r="K63" i="12"/>
  <c r="J64" i="12"/>
  <c r="K64" i="12"/>
  <c r="J65" i="12"/>
  <c r="K65" i="12"/>
  <c r="J66" i="12"/>
  <c r="K66" i="12"/>
  <c r="J67" i="12"/>
  <c r="K67" i="12"/>
  <c r="J68" i="12"/>
  <c r="K68" i="12"/>
  <c r="J69" i="12"/>
  <c r="K69" i="12"/>
  <c r="J70" i="12"/>
  <c r="K70" i="12"/>
  <c r="J71" i="12"/>
  <c r="K71" i="12"/>
  <c r="J72" i="12"/>
  <c r="K72" i="12"/>
  <c r="J73" i="12"/>
  <c r="K73" i="12"/>
  <c r="J74" i="12"/>
  <c r="K74" i="12"/>
  <c r="J75" i="12"/>
  <c r="K75" i="12"/>
  <c r="J76" i="12"/>
  <c r="K76" i="12"/>
  <c r="J77" i="12"/>
  <c r="K77" i="12"/>
  <c r="J78" i="12"/>
  <c r="K78" i="12"/>
  <c r="J79" i="12"/>
  <c r="K79" i="12"/>
  <c r="J80" i="12"/>
  <c r="K80" i="12"/>
  <c r="J81" i="12"/>
  <c r="K81" i="12"/>
  <c r="J82" i="12"/>
  <c r="K82" i="12"/>
  <c r="J83" i="12"/>
  <c r="K83" i="12"/>
  <c r="J84" i="12"/>
  <c r="K84" i="12"/>
  <c r="J85" i="12"/>
  <c r="K85" i="12"/>
  <c r="J86" i="12"/>
  <c r="K86" i="12"/>
  <c r="J87" i="12"/>
  <c r="K87" i="12"/>
  <c r="J88" i="12"/>
  <c r="K88" i="12"/>
  <c r="J89" i="12"/>
  <c r="K89" i="12"/>
  <c r="J90" i="12"/>
  <c r="K90" i="12"/>
  <c r="J91" i="12"/>
  <c r="K91" i="12"/>
  <c r="J92" i="12"/>
  <c r="K92" i="12"/>
  <c r="J93" i="12"/>
  <c r="K93" i="12"/>
  <c r="J94" i="12"/>
  <c r="K94" i="12"/>
  <c r="J95" i="12"/>
  <c r="K95" i="12"/>
  <c r="J96" i="12"/>
  <c r="K96" i="12"/>
  <c r="J97" i="12"/>
  <c r="K97" i="12"/>
  <c r="J98" i="12"/>
  <c r="K98" i="12"/>
  <c r="J99" i="12"/>
  <c r="K99" i="12"/>
  <c r="J100" i="12"/>
  <c r="K100" i="12"/>
  <c r="J101" i="12"/>
  <c r="K101" i="12"/>
  <c r="J102" i="12"/>
  <c r="K102" i="12"/>
  <c r="J103" i="12"/>
  <c r="K103" i="12"/>
  <c r="J104" i="12"/>
  <c r="K104" i="12"/>
  <c r="J105" i="12"/>
  <c r="K105" i="12"/>
  <c r="J106" i="12"/>
  <c r="K106" i="12"/>
  <c r="J107" i="12"/>
  <c r="K107" i="12"/>
  <c r="J108" i="12"/>
  <c r="K108" i="12"/>
  <c r="J109" i="12"/>
  <c r="K109" i="12"/>
  <c r="J110" i="12"/>
  <c r="K110" i="12"/>
  <c r="J111" i="12"/>
  <c r="K111" i="12"/>
  <c r="J112" i="12"/>
  <c r="K112" i="12"/>
  <c r="J113" i="12"/>
  <c r="K113" i="12"/>
  <c r="J114" i="12"/>
  <c r="K114" i="12"/>
  <c r="J115" i="12"/>
  <c r="K115" i="12"/>
  <c r="J116" i="12"/>
  <c r="K116" i="12"/>
  <c r="J117" i="12"/>
  <c r="K117" i="12"/>
  <c r="J118" i="12"/>
  <c r="K118" i="12"/>
  <c r="J119" i="12"/>
  <c r="K119" i="12"/>
  <c r="J120" i="12"/>
  <c r="K120" i="12"/>
  <c r="J121" i="12"/>
  <c r="K121" i="12"/>
  <c r="J122" i="12"/>
  <c r="K122" i="12"/>
  <c r="J123" i="12"/>
  <c r="K123" i="12"/>
  <c r="J124" i="12"/>
  <c r="K124" i="12"/>
  <c r="J125" i="12"/>
  <c r="K125" i="12"/>
  <c r="J126" i="12"/>
  <c r="K126" i="12"/>
  <c r="J127" i="12"/>
  <c r="K127" i="12"/>
  <c r="J128" i="12"/>
  <c r="K128" i="12"/>
  <c r="J129" i="12"/>
  <c r="K129" i="12"/>
  <c r="J130" i="12"/>
  <c r="K130" i="12"/>
  <c r="J131" i="12"/>
  <c r="K131" i="12"/>
  <c r="J132" i="12"/>
  <c r="K132" i="12"/>
  <c r="J133" i="12"/>
  <c r="K133" i="12"/>
  <c r="J134" i="12"/>
  <c r="K134" i="12"/>
  <c r="J135" i="12"/>
  <c r="K135" i="12"/>
  <c r="J136" i="12"/>
  <c r="K136" i="12"/>
  <c r="J137" i="12"/>
  <c r="K137" i="12"/>
  <c r="J138" i="12"/>
  <c r="K138" i="12"/>
  <c r="J139" i="12"/>
  <c r="K139" i="12"/>
  <c r="J140" i="12"/>
  <c r="K140" i="12"/>
  <c r="J141" i="12"/>
  <c r="K141" i="12"/>
  <c r="J142" i="12"/>
  <c r="K142" i="12"/>
  <c r="J143" i="12"/>
  <c r="K143" i="12"/>
  <c r="J144" i="12"/>
  <c r="K144" i="12"/>
  <c r="J145" i="12"/>
  <c r="K145" i="12"/>
  <c r="J146" i="12"/>
  <c r="K146" i="12"/>
  <c r="J147" i="12"/>
  <c r="K147" i="12"/>
  <c r="J148" i="12"/>
  <c r="K148" i="12"/>
  <c r="J149" i="12"/>
  <c r="K149" i="12"/>
  <c r="J150" i="12"/>
  <c r="K150" i="12"/>
  <c r="J151" i="12"/>
  <c r="K151" i="12"/>
  <c r="J152" i="12"/>
  <c r="K152" i="12"/>
  <c r="J153" i="12"/>
  <c r="K153" i="12"/>
  <c r="J154" i="12"/>
  <c r="K154" i="12"/>
  <c r="J155" i="12"/>
  <c r="K155" i="12"/>
  <c r="J156" i="12"/>
  <c r="K156" i="12"/>
  <c r="J157" i="12"/>
  <c r="K157" i="12"/>
  <c r="J158" i="12"/>
  <c r="K158" i="12"/>
  <c r="J159" i="12"/>
  <c r="K159" i="12"/>
  <c r="J160" i="12"/>
  <c r="K160" i="12"/>
  <c r="J161" i="12"/>
  <c r="K161" i="12"/>
  <c r="J162" i="12"/>
  <c r="K162" i="12"/>
  <c r="J163" i="12"/>
  <c r="K163" i="12"/>
  <c r="J164" i="12"/>
  <c r="K164" i="12"/>
  <c r="J165" i="12"/>
  <c r="K165" i="12"/>
  <c r="J166" i="12"/>
  <c r="K166" i="12"/>
  <c r="J167" i="12"/>
  <c r="K167" i="12"/>
  <c r="J168" i="12"/>
  <c r="K168" i="12"/>
  <c r="J169" i="12"/>
  <c r="K169" i="12"/>
  <c r="J170" i="12"/>
  <c r="K170" i="12"/>
  <c r="J171" i="12"/>
  <c r="K171" i="12"/>
  <c r="J172" i="12"/>
  <c r="K172" i="12"/>
  <c r="J173" i="12"/>
  <c r="K173" i="12"/>
  <c r="J174" i="12"/>
  <c r="K174" i="12"/>
  <c r="J175" i="12"/>
  <c r="K175" i="12"/>
  <c r="J176" i="12"/>
  <c r="K176" i="12"/>
  <c r="J177" i="12"/>
  <c r="K177" i="12"/>
  <c r="J178" i="12"/>
  <c r="K178" i="12"/>
  <c r="J179" i="12"/>
  <c r="K179" i="12"/>
  <c r="J180" i="12"/>
  <c r="K180" i="12"/>
  <c r="J181" i="12"/>
  <c r="K181" i="12"/>
  <c r="J182" i="12"/>
  <c r="K182" i="12"/>
  <c r="J183" i="12"/>
  <c r="K183" i="12"/>
  <c r="J184" i="12"/>
  <c r="K184" i="12"/>
  <c r="J185" i="12"/>
  <c r="K185" i="12"/>
  <c r="J186" i="12"/>
  <c r="K186" i="12"/>
  <c r="J187" i="12"/>
  <c r="K187" i="12"/>
  <c r="J188" i="12"/>
  <c r="K188" i="12"/>
  <c r="J189" i="12"/>
  <c r="K189" i="12"/>
  <c r="J190" i="12"/>
  <c r="K190" i="12"/>
  <c r="J191" i="12"/>
  <c r="K191" i="12"/>
  <c r="J192" i="12"/>
  <c r="K192" i="12"/>
  <c r="J193" i="12"/>
  <c r="K193" i="12"/>
  <c r="J194" i="12"/>
  <c r="K194" i="12"/>
  <c r="J195" i="12"/>
  <c r="K195" i="12"/>
  <c r="J196" i="12"/>
  <c r="K196" i="12"/>
  <c r="J197" i="12"/>
  <c r="K197" i="12"/>
  <c r="J198" i="12"/>
  <c r="K198" i="12"/>
  <c r="J199" i="12"/>
  <c r="K199" i="12"/>
  <c r="J200" i="12"/>
  <c r="K200" i="12"/>
  <c r="J201" i="12"/>
  <c r="K201" i="12"/>
  <c r="J202" i="12"/>
  <c r="K202" i="12"/>
  <c r="J203" i="12"/>
  <c r="K203" i="12"/>
  <c r="J204" i="12"/>
  <c r="K204" i="12"/>
  <c r="J205" i="12"/>
  <c r="K205" i="12"/>
  <c r="J206" i="12"/>
  <c r="K206" i="12"/>
  <c r="J207" i="12"/>
  <c r="K207" i="12"/>
  <c r="J208" i="12"/>
  <c r="K208" i="12"/>
  <c r="J209" i="12"/>
  <c r="K209" i="12"/>
  <c r="J210" i="12"/>
  <c r="K210" i="12"/>
  <c r="J211" i="12"/>
  <c r="K211" i="12"/>
  <c r="J212" i="12"/>
  <c r="K212" i="12"/>
  <c r="J213" i="12"/>
  <c r="K213" i="12"/>
  <c r="J214" i="12"/>
  <c r="K214" i="12"/>
  <c r="J215" i="12"/>
  <c r="K215" i="12"/>
  <c r="J216" i="12"/>
  <c r="K216" i="12"/>
  <c r="J217" i="12"/>
  <c r="K217" i="12"/>
  <c r="J218" i="12"/>
  <c r="K218" i="12"/>
  <c r="J219" i="12"/>
  <c r="K219" i="12"/>
  <c r="J220" i="12"/>
  <c r="K220" i="12"/>
  <c r="J221" i="12"/>
  <c r="K221" i="12"/>
  <c r="J222" i="12"/>
  <c r="K222" i="12"/>
  <c r="J223" i="12"/>
  <c r="K223" i="12"/>
  <c r="J224" i="12"/>
  <c r="K224" i="12"/>
  <c r="J225" i="12"/>
  <c r="K225" i="12"/>
  <c r="J226" i="12"/>
  <c r="K226" i="12"/>
  <c r="J227" i="12"/>
  <c r="K227" i="12"/>
  <c r="J228" i="12"/>
  <c r="K228" i="12"/>
  <c r="J229" i="12"/>
  <c r="K229" i="12"/>
  <c r="J230" i="12"/>
  <c r="K230" i="12"/>
  <c r="J231" i="12"/>
  <c r="K231" i="12"/>
  <c r="J232" i="12"/>
  <c r="K232" i="12"/>
  <c r="J233" i="12"/>
  <c r="K233" i="12"/>
  <c r="J234" i="12"/>
  <c r="K234" i="12"/>
  <c r="J235" i="12"/>
  <c r="K235" i="12"/>
  <c r="J236" i="12"/>
  <c r="K236" i="12"/>
  <c r="J237" i="12"/>
  <c r="K237" i="12"/>
  <c r="J238" i="12"/>
  <c r="K238" i="12"/>
  <c r="J239" i="12"/>
  <c r="K239" i="12"/>
  <c r="J240" i="12"/>
  <c r="K240" i="12"/>
  <c r="J241" i="12"/>
  <c r="K241" i="12"/>
  <c r="J242" i="12"/>
  <c r="K242" i="12"/>
  <c r="J243" i="12"/>
  <c r="K243" i="12"/>
  <c r="J244" i="12"/>
  <c r="K244" i="12"/>
  <c r="J245" i="12"/>
  <c r="K245" i="12"/>
  <c r="J246" i="12"/>
  <c r="K246" i="12"/>
  <c r="J247" i="12"/>
  <c r="K247" i="12"/>
  <c r="J248" i="12"/>
  <c r="K248" i="12"/>
  <c r="J249" i="12"/>
  <c r="K249" i="12"/>
  <c r="J250" i="12"/>
  <c r="K250" i="12"/>
  <c r="J251" i="12"/>
  <c r="K251" i="12"/>
  <c r="J252" i="12"/>
  <c r="K252" i="12"/>
  <c r="J253" i="12"/>
  <c r="K253" i="12"/>
  <c r="J254" i="12"/>
  <c r="K254" i="12"/>
  <c r="J255" i="12"/>
  <c r="K255" i="12"/>
  <c r="J256" i="12"/>
  <c r="K256" i="12"/>
  <c r="J257" i="12"/>
  <c r="K257" i="12"/>
  <c r="J258" i="12"/>
  <c r="K258" i="12"/>
  <c r="J259" i="12"/>
  <c r="K259" i="12"/>
  <c r="J260" i="12"/>
  <c r="K260" i="12"/>
  <c r="J261" i="12"/>
  <c r="K261" i="12"/>
  <c r="J262" i="12"/>
  <c r="K262" i="12"/>
  <c r="J263" i="12"/>
  <c r="K263" i="12"/>
  <c r="J264" i="12"/>
  <c r="K264" i="12"/>
  <c r="J265" i="12"/>
  <c r="K265" i="12"/>
  <c r="J266" i="12"/>
  <c r="K266" i="12"/>
  <c r="J267" i="12"/>
  <c r="K267" i="12"/>
  <c r="J268" i="12"/>
  <c r="K268" i="12"/>
  <c r="J269" i="12"/>
  <c r="K269" i="12"/>
  <c r="J270" i="12"/>
  <c r="K270" i="12"/>
  <c r="J271" i="12"/>
  <c r="K271" i="12"/>
  <c r="J272" i="12"/>
  <c r="K272" i="12"/>
  <c r="J273" i="12"/>
  <c r="K273" i="12"/>
  <c r="J274" i="12"/>
  <c r="K274" i="12"/>
  <c r="J275" i="12"/>
  <c r="K275" i="12"/>
  <c r="J276" i="12"/>
  <c r="K276" i="12"/>
  <c r="J277" i="12"/>
  <c r="K277" i="12"/>
  <c r="J278" i="12"/>
  <c r="K278" i="12"/>
  <c r="J279" i="12"/>
  <c r="K279" i="12"/>
  <c r="J280" i="12"/>
  <c r="K280" i="12"/>
  <c r="J281" i="12"/>
  <c r="K281" i="12"/>
  <c r="J282" i="12"/>
  <c r="K282" i="12"/>
  <c r="J283" i="12"/>
  <c r="K283" i="12"/>
  <c r="J284" i="12"/>
  <c r="K284" i="12"/>
  <c r="J285" i="12"/>
  <c r="K285" i="12"/>
  <c r="J286" i="12"/>
  <c r="K286" i="12"/>
  <c r="J287" i="12"/>
  <c r="K287" i="12"/>
  <c r="M4" i="11"/>
  <c r="N4" i="11"/>
  <c r="M5" i="11"/>
  <c r="N5" i="11"/>
  <c r="M6" i="11"/>
  <c r="N6" i="11"/>
  <c r="M7" i="11"/>
  <c r="N7" i="11"/>
  <c r="M8" i="11"/>
  <c r="N8" i="11"/>
  <c r="M9" i="11"/>
  <c r="N9" i="11"/>
  <c r="M10" i="11"/>
  <c r="N10" i="11"/>
  <c r="M11" i="11"/>
  <c r="N11" i="11"/>
  <c r="M12" i="11"/>
  <c r="N12" i="11"/>
  <c r="M13" i="11"/>
  <c r="N13" i="11"/>
  <c r="M14" i="11"/>
  <c r="N14" i="11"/>
  <c r="M15" i="11"/>
  <c r="N15" i="11"/>
  <c r="M16" i="11"/>
  <c r="N16" i="11"/>
  <c r="M17" i="11"/>
  <c r="N17" i="11"/>
  <c r="M18" i="11"/>
  <c r="N18" i="11"/>
  <c r="M19" i="11"/>
  <c r="N19" i="11"/>
  <c r="M20" i="11"/>
  <c r="N20" i="11"/>
  <c r="M21" i="11"/>
  <c r="N21" i="11"/>
  <c r="M22" i="11"/>
  <c r="N22" i="11"/>
  <c r="M23" i="11"/>
  <c r="N23" i="11"/>
  <c r="M24" i="11"/>
  <c r="N24" i="11"/>
  <c r="M25" i="11"/>
  <c r="N25" i="11"/>
  <c r="M26" i="11"/>
  <c r="N26" i="11"/>
  <c r="M27" i="11"/>
  <c r="N27" i="11"/>
  <c r="M28" i="11"/>
  <c r="N28" i="11"/>
  <c r="M29" i="11"/>
  <c r="N29" i="11"/>
  <c r="M30" i="11"/>
  <c r="N30" i="11"/>
  <c r="M31" i="11"/>
  <c r="N31" i="11"/>
  <c r="M32" i="11"/>
  <c r="N32" i="11"/>
  <c r="M33" i="11"/>
  <c r="N33" i="11"/>
  <c r="M34" i="11"/>
  <c r="N34" i="11"/>
  <c r="M35" i="11"/>
  <c r="N35" i="11"/>
  <c r="M36" i="11"/>
  <c r="N36" i="11"/>
  <c r="M37" i="11"/>
  <c r="N37" i="11"/>
  <c r="M38" i="11"/>
  <c r="N38" i="11"/>
  <c r="M39" i="11"/>
  <c r="N39" i="11"/>
  <c r="M40" i="11"/>
  <c r="N40" i="11"/>
  <c r="M41" i="11"/>
  <c r="N41" i="11"/>
  <c r="M42" i="11"/>
  <c r="N42" i="11"/>
  <c r="M43" i="11"/>
  <c r="N43" i="11"/>
  <c r="M44" i="11"/>
  <c r="N44" i="11"/>
  <c r="M45" i="11"/>
  <c r="N45" i="11"/>
  <c r="M46" i="11"/>
  <c r="N46" i="11"/>
  <c r="M47" i="11"/>
  <c r="N47" i="11"/>
  <c r="M48" i="11"/>
  <c r="N48" i="11"/>
  <c r="M49" i="11"/>
  <c r="N49" i="11"/>
  <c r="M50" i="11"/>
  <c r="N50" i="11"/>
  <c r="M51" i="11"/>
  <c r="N51" i="11"/>
  <c r="M52" i="11"/>
  <c r="N52" i="11"/>
  <c r="M53" i="11"/>
  <c r="N53" i="11"/>
  <c r="M54" i="11"/>
  <c r="N54" i="11"/>
  <c r="M55" i="11"/>
  <c r="N55" i="11"/>
  <c r="M56" i="11"/>
  <c r="N56" i="11"/>
  <c r="M57" i="11"/>
  <c r="N57" i="11"/>
  <c r="M58" i="11"/>
  <c r="N58" i="11"/>
  <c r="M59" i="11"/>
  <c r="N59" i="11"/>
  <c r="M60" i="11"/>
  <c r="N60" i="11"/>
  <c r="M61" i="11"/>
  <c r="N61" i="11"/>
  <c r="M62" i="11"/>
  <c r="N62" i="11"/>
  <c r="M63" i="11"/>
  <c r="N63" i="11"/>
  <c r="M64" i="11"/>
  <c r="N64" i="11"/>
  <c r="M65" i="11"/>
  <c r="N65" i="11"/>
  <c r="M66" i="11"/>
  <c r="N66" i="11"/>
  <c r="M67" i="11"/>
  <c r="N67" i="11"/>
  <c r="M68" i="11"/>
  <c r="N68" i="11"/>
  <c r="M69" i="11"/>
  <c r="N69" i="11"/>
  <c r="M70" i="11"/>
  <c r="N70" i="11"/>
  <c r="M71" i="11"/>
  <c r="N71" i="11"/>
  <c r="M72" i="11"/>
  <c r="N72" i="11"/>
  <c r="M73" i="11"/>
  <c r="N73" i="11"/>
  <c r="M74" i="11"/>
  <c r="N74" i="11"/>
  <c r="M75" i="11"/>
  <c r="N75" i="11"/>
  <c r="M76" i="11"/>
  <c r="N76" i="11"/>
  <c r="M77" i="11"/>
  <c r="N77" i="11"/>
  <c r="M78" i="11"/>
  <c r="N78" i="11"/>
  <c r="M79" i="11"/>
  <c r="N79" i="11"/>
  <c r="M80" i="11"/>
  <c r="N80" i="11"/>
  <c r="M81" i="11"/>
  <c r="N81" i="11"/>
  <c r="M82" i="11"/>
  <c r="N82" i="11"/>
  <c r="M83" i="11"/>
  <c r="N83" i="11"/>
  <c r="M84" i="11"/>
  <c r="N84" i="11"/>
  <c r="M85" i="11"/>
  <c r="N85" i="11"/>
  <c r="M86" i="11"/>
  <c r="N86" i="11"/>
  <c r="M87" i="11"/>
  <c r="N87" i="11"/>
  <c r="M88" i="11"/>
  <c r="N88" i="11"/>
  <c r="M89" i="11"/>
  <c r="N89" i="11"/>
  <c r="M90" i="11"/>
  <c r="N90" i="11"/>
  <c r="M91" i="11"/>
  <c r="N91" i="11"/>
  <c r="M92" i="11"/>
  <c r="N92" i="11"/>
  <c r="M93" i="11"/>
  <c r="N93" i="11"/>
  <c r="M94" i="11"/>
  <c r="N94" i="11"/>
  <c r="M95" i="11"/>
  <c r="N95" i="11"/>
  <c r="M96" i="11"/>
  <c r="N96" i="11"/>
  <c r="M97" i="11"/>
  <c r="N97" i="11"/>
  <c r="M98" i="11"/>
  <c r="N98" i="11"/>
  <c r="M99" i="11"/>
  <c r="N99" i="11"/>
  <c r="M100" i="11"/>
  <c r="N100" i="11"/>
  <c r="M101" i="11"/>
  <c r="N101" i="11"/>
  <c r="M102" i="11"/>
  <c r="N102" i="11"/>
  <c r="M103" i="11"/>
  <c r="N103" i="11"/>
  <c r="M104" i="11"/>
  <c r="N104" i="11"/>
  <c r="M105" i="11"/>
  <c r="N105" i="11"/>
  <c r="M106" i="11"/>
  <c r="N106" i="11"/>
  <c r="M107" i="11"/>
  <c r="N107" i="11"/>
  <c r="M108" i="11"/>
  <c r="N108" i="11"/>
  <c r="M109" i="11"/>
  <c r="N109" i="11"/>
  <c r="M110" i="11"/>
  <c r="N110" i="11"/>
  <c r="M111" i="11"/>
  <c r="N111" i="11"/>
  <c r="M112" i="11"/>
  <c r="N112" i="11"/>
  <c r="M113" i="11"/>
  <c r="N113" i="11"/>
  <c r="M114" i="11"/>
  <c r="N114" i="11"/>
  <c r="M115" i="11"/>
  <c r="N115" i="11"/>
  <c r="M116" i="11"/>
  <c r="N116" i="11"/>
  <c r="M117" i="11"/>
  <c r="N117" i="11"/>
  <c r="M118" i="11"/>
  <c r="N118" i="11"/>
  <c r="M119" i="11"/>
  <c r="N119" i="11"/>
  <c r="M120" i="11"/>
  <c r="N120" i="11"/>
  <c r="M121" i="11"/>
  <c r="N121" i="11"/>
  <c r="M122" i="11"/>
  <c r="N122" i="11"/>
  <c r="M123" i="11"/>
  <c r="N123" i="11"/>
  <c r="M124" i="11"/>
  <c r="N124" i="11"/>
  <c r="M2" i="5"/>
  <c r="L2" i="5"/>
  <c r="K2" i="12"/>
  <c r="J2" i="12"/>
  <c r="N3" i="11"/>
  <c r="M3" i="11"/>
  <c r="M3" i="4"/>
  <c r="N3" i="4"/>
  <c r="O3" i="4"/>
  <c r="Q3" i="4" s="1"/>
  <c r="P3" i="4"/>
  <c r="M4" i="4"/>
  <c r="N4" i="4"/>
  <c r="O4" i="4" s="1"/>
  <c r="Q4" i="4" s="1"/>
  <c r="P4" i="4"/>
  <c r="M5" i="4"/>
  <c r="N5" i="4"/>
  <c r="O5" i="4"/>
  <c r="Q5" i="4" s="1"/>
  <c r="P5" i="4"/>
  <c r="M6" i="4"/>
  <c r="N6" i="4"/>
  <c r="O6" i="4" s="1"/>
  <c r="Q6" i="4" s="1"/>
  <c r="P6" i="4"/>
  <c r="M7" i="4"/>
  <c r="N7" i="4"/>
  <c r="O7" i="4"/>
  <c r="Q7" i="4" s="1"/>
  <c r="P7" i="4"/>
  <c r="M8" i="4"/>
  <c r="N8" i="4"/>
  <c r="O8" i="4" s="1"/>
  <c r="Q8" i="4" s="1"/>
  <c r="P8" i="4"/>
  <c r="M9" i="4"/>
  <c r="N9" i="4"/>
  <c r="O9" i="4"/>
  <c r="Q9" i="4" s="1"/>
  <c r="P9" i="4"/>
  <c r="M10" i="4"/>
  <c r="N10" i="4"/>
  <c r="O10" i="4" s="1"/>
  <c r="Q10" i="4" s="1"/>
  <c r="P10" i="4"/>
  <c r="M11" i="4"/>
  <c r="N11" i="4"/>
  <c r="O11" i="4"/>
  <c r="Q11" i="4" s="1"/>
  <c r="P11" i="4"/>
  <c r="M12" i="4"/>
  <c r="N12" i="4"/>
  <c r="O12" i="4" s="1"/>
  <c r="Q12" i="4" s="1"/>
  <c r="P12" i="4"/>
  <c r="M13" i="4"/>
  <c r="N13" i="4"/>
  <c r="O13" i="4"/>
  <c r="Q13" i="4" s="1"/>
  <c r="P13" i="4"/>
  <c r="M14" i="4"/>
  <c r="N14" i="4"/>
  <c r="O14" i="4" s="1"/>
  <c r="Q14" i="4" s="1"/>
  <c r="P14" i="4"/>
  <c r="M15" i="4"/>
  <c r="N15" i="4"/>
  <c r="O15" i="4"/>
  <c r="Q15" i="4" s="1"/>
  <c r="P15" i="4"/>
  <c r="M16" i="4"/>
  <c r="N16" i="4"/>
  <c r="O16" i="4" s="1"/>
  <c r="Q16" i="4" s="1"/>
  <c r="P16" i="4"/>
  <c r="M17" i="4"/>
  <c r="N17" i="4"/>
  <c r="O17" i="4"/>
  <c r="Q17" i="4" s="1"/>
  <c r="P17" i="4"/>
  <c r="M18" i="4"/>
  <c r="N18" i="4"/>
  <c r="O18" i="4" s="1"/>
  <c r="Q18" i="4" s="1"/>
  <c r="P18" i="4"/>
  <c r="M19" i="4"/>
  <c r="N19" i="4"/>
  <c r="O19" i="4"/>
  <c r="Q19" i="4" s="1"/>
  <c r="P19" i="4"/>
  <c r="M20" i="4"/>
  <c r="N20" i="4"/>
  <c r="O20" i="4" s="1"/>
  <c r="Q20" i="4" s="1"/>
  <c r="P20" i="4"/>
  <c r="M21" i="4"/>
  <c r="N21" i="4"/>
  <c r="O21" i="4"/>
  <c r="Q21" i="4" s="1"/>
  <c r="P21" i="4"/>
  <c r="M22" i="4"/>
  <c r="N22" i="4"/>
  <c r="O22" i="4" s="1"/>
  <c r="Q22" i="4" s="1"/>
  <c r="P22" i="4"/>
  <c r="M23" i="4"/>
  <c r="N23" i="4"/>
  <c r="O23" i="4"/>
  <c r="Q23" i="4" s="1"/>
  <c r="P23" i="4"/>
  <c r="M24" i="4"/>
  <c r="N24" i="4"/>
  <c r="O24" i="4" s="1"/>
  <c r="Q24" i="4" s="1"/>
  <c r="P24" i="4"/>
  <c r="M25" i="4"/>
  <c r="N25" i="4"/>
  <c r="O25" i="4"/>
  <c r="Q25" i="4" s="1"/>
  <c r="P25" i="4"/>
  <c r="M26" i="4"/>
  <c r="N26" i="4"/>
  <c r="O26" i="4" s="1"/>
  <c r="Q26" i="4" s="1"/>
  <c r="P26" i="4"/>
  <c r="M27" i="4"/>
  <c r="N27" i="4"/>
  <c r="O27" i="4"/>
  <c r="Q27" i="4" s="1"/>
  <c r="P27" i="4"/>
  <c r="M28" i="4"/>
  <c r="N28" i="4"/>
  <c r="O28" i="4" s="1"/>
  <c r="Q28" i="4" s="1"/>
  <c r="P28" i="4"/>
  <c r="M29" i="4"/>
  <c r="N29" i="4"/>
  <c r="O29" i="4"/>
  <c r="Q29" i="4" s="1"/>
  <c r="P29" i="4"/>
  <c r="M30" i="4"/>
  <c r="N30" i="4"/>
  <c r="O30" i="4" s="1"/>
  <c r="Q30" i="4" s="1"/>
  <c r="P30" i="4"/>
  <c r="M31" i="4"/>
  <c r="N31" i="4"/>
  <c r="O31" i="4"/>
  <c r="Q31" i="4" s="1"/>
  <c r="P31" i="4"/>
  <c r="M32" i="4"/>
  <c r="N32" i="4"/>
  <c r="O32" i="4" s="1"/>
  <c r="Q32" i="4" s="1"/>
  <c r="P32" i="4"/>
  <c r="M33" i="4"/>
  <c r="N33" i="4"/>
  <c r="O33" i="4"/>
  <c r="Q33" i="4" s="1"/>
  <c r="P33" i="4"/>
  <c r="M34" i="4"/>
  <c r="N34" i="4"/>
  <c r="O34" i="4" s="1"/>
  <c r="Q34" i="4" s="1"/>
  <c r="P34" i="4"/>
  <c r="M35" i="4"/>
  <c r="N35" i="4"/>
  <c r="O35" i="4"/>
  <c r="Q35" i="4" s="1"/>
  <c r="P35" i="4"/>
  <c r="M36" i="4"/>
  <c r="N36" i="4"/>
  <c r="O36" i="4" s="1"/>
  <c r="Q36" i="4" s="1"/>
  <c r="P36" i="4"/>
  <c r="M37" i="4"/>
  <c r="N37" i="4"/>
  <c r="O37" i="4"/>
  <c r="Q37" i="4" s="1"/>
  <c r="P37" i="4"/>
  <c r="M38" i="4"/>
  <c r="N38" i="4"/>
  <c r="O38" i="4" s="1"/>
  <c r="Q38" i="4" s="1"/>
  <c r="P38" i="4"/>
  <c r="M39" i="4"/>
  <c r="N39" i="4"/>
  <c r="O39" i="4"/>
  <c r="Q39" i="4" s="1"/>
  <c r="P39" i="4"/>
  <c r="M40" i="4"/>
  <c r="N40" i="4"/>
  <c r="O40" i="4" s="1"/>
  <c r="Q40" i="4" s="1"/>
  <c r="P40" i="4"/>
  <c r="M41" i="4"/>
  <c r="N41" i="4"/>
  <c r="O41" i="4"/>
  <c r="Q41" i="4" s="1"/>
  <c r="P41" i="4"/>
  <c r="M42" i="4"/>
  <c r="N42" i="4"/>
  <c r="O42" i="4" s="1"/>
  <c r="Q42" i="4" s="1"/>
  <c r="P42" i="4"/>
  <c r="M43" i="4"/>
  <c r="N43" i="4"/>
  <c r="O43" i="4"/>
  <c r="Q43" i="4" s="1"/>
  <c r="P43" i="4"/>
  <c r="M44" i="4"/>
  <c r="N44" i="4"/>
  <c r="O44" i="4" s="1"/>
  <c r="Q44" i="4" s="1"/>
  <c r="P44" i="4"/>
  <c r="M45" i="4"/>
  <c r="N45" i="4"/>
  <c r="O45" i="4"/>
  <c r="Q45" i="4" s="1"/>
  <c r="P45" i="4"/>
  <c r="M46" i="4"/>
  <c r="N46" i="4"/>
  <c r="O46" i="4" s="1"/>
  <c r="Q46" i="4" s="1"/>
  <c r="P46" i="4"/>
  <c r="M47" i="4"/>
  <c r="N47" i="4"/>
  <c r="O47" i="4"/>
  <c r="Q47" i="4" s="1"/>
  <c r="P47" i="4"/>
  <c r="M48" i="4"/>
  <c r="N48" i="4"/>
  <c r="O48" i="4" s="1"/>
  <c r="Q48" i="4" s="1"/>
  <c r="P48" i="4"/>
  <c r="M49" i="4"/>
  <c r="N49" i="4"/>
  <c r="O49" i="4"/>
  <c r="Q49" i="4" s="1"/>
  <c r="P49" i="4"/>
  <c r="M50" i="4"/>
  <c r="N50" i="4"/>
  <c r="O50" i="4" s="1"/>
  <c r="Q50" i="4" s="1"/>
  <c r="P50" i="4"/>
  <c r="M51" i="4"/>
  <c r="N51" i="4"/>
  <c r="O51" i="4"/>
  <c r="Q51" i="4" s="1"/>
  <c r="P51" i="4"/>
  <c r="M52" i="4"/>
  <c r="N52" i="4"/>
  <c r="O52" i="4" s="1"/>
  <c r="Q52" i="4" s="1"/>
  <c r="P52" i="4"/>
  <c r="M53" i="4"/>
  <c r="N53" i="4"/>
  <c r="O53" i="4"/>
  <c r="Q53" i="4" s="1"/>
  <c r="P53" i="4"/>
  <c r="M54" i="4"/>
  <c r="N54" i="4"/>
  <c r="O54" i="4" s="1"/>
  <c r="Q54" i="4" s="1"/>
  <c r="P54" i="4"/>
  <c r="M55" i="4"/>
  <c r="N55" i="4"/>
  <c r="O55" i="4"/>
  <c r="Q55" i="4" s="1"/>
  <c r="P55" i="4"/>
  <c r="M56" i="4"/>
  <c r="N56" i="4"/>
  <c r="O56" i="4" s="1"/>
  <c r="Q56" i="4" s="1"/>
  <c r="P56" i="4"/>
  <c r="M57" i="4"/>
  <c r="N57" i="4"/>
  <c r="O57" i="4"/>
  <c r="Q57" i="4" s="1"/>
  <c r="P57" i="4"/>
  <c r="M58" i="4"/>
  <c r="N58" i="4"/>
  <c r="O58" i="4" s="1"/>
  <c r="Q58" i="4" s="1"/>
  <c r="P58" i="4"/>
  <c r="M59" i="4"/>
  <c r="N59" i="4"/>
  <c r="O59" i="4"/>
  <c r="Q59" i="4" s="1"/>
  <c r="P59" i="4"/>
  <c r="M60" i="4"/>
  <c r="N60" i="4"/>
  <c r="O60" i="4" s="1"/>
  <c r="Q60" i="4" s="1"/>
  <c r="P60" i="4"/>
  <c r="M61" i="4"/>
  <c r="N61" i="4"/>
  <c r="O61" i="4"/>
  <c r="Q61" i="4" s="1"/>
  <c r="P61" i="4"/>
  <c r="M62" i="4"/>
  <c r="N62" i="4"/>
  <c r="O62" i="4" s="1"/>
  <c r="Q62" i="4" s="1"/>
  <c r="P62" i="4"/>
  <c r="M63" i="4"/>
  <c r="N63" i="4"/>
  <c r="O63" i="4"/>
  <c r="Q63" i="4" s="1"/>
  <c r="P63" i="4"/>
  <c r="M64" i="4"/>
  <c r="N64" i="4"/>
  <c r="O64" i="4" s="1"/>
  <c r="Q64" i="4" s="1"/>
  <c r="P64" i="4"/>
  <c r="M65" i="4"/>
  <c r="N65" i="4"/>
  <c r="O65" i="4"/>
  <c r="Q65" i="4" s="1"/>
  <c r="P65" i="4"/>
  <c r="M66" i="4"/>
  <c r="N66" i="4"/>
  <c r="O66" i="4" s="1"/>
  <c r="Q66" i="4" s="1"/>
  <c r="P66" i="4"/>
  <c r="M67" i="4"/>
  <c r="N67" i="4"/>
  <c r="O67" i="4"/>
  <c r="Q67" i="4" s="1"/>
  <c r="P67" i="4"/>
  <c r="M68" i="4"/>
  <c r="N68" i="4"/>
  <c r="O68" i="4" s="1"/>
  <c r="Q68" i="4" s="1"/>
  <c r="P68" i="4"/>
  <c r="M69" i="4"/>
  <c r="N69" i="4"/>
  <c r="O69" i="4"/>
  <c r="Q69" i="4" s="1"/>
  <c r="P69" i="4"/>
  <c r="M70" i="4"/>
  <c r="N70" i="4"/>
  <c r="O70" i="4" s="1"/>
  <c r="Q70" i="4" s="1"/>
  <c r="P70" i="4"/>
  <c r="M71" i="4"/>
  <c r="N71" i="4"/>
  <c r="O71" i="4"/>
  <c r="Q71" i="4" s="1"/>
  <c r="P71" i="4"/>
  <c r="M72" i="4"/>
  <c r="N72" i="4"/>
  <c r="O72" i="4" s="1"/>
  <c r="Q72" i="4" s="1"/>
  <c r="P72" i="4"/>
  <c r="M73" i="4"/>
  <c r="N73" i="4"/>
  <c r="O73" i="4"/>
  <c r="Q73" i="4" s="1"/>
  <c r="P73" i="4"/>
  <c r="M74" i="4"/>
  <c r="N74" i="4"/>
  <c r="O74" i="4" s="1"/>
  <c r="Q74" i="4" s="1"/>
  <c r="P74" i="4"/>
  <c r="M75" i="4"/>
  <c r="N75" i="4"/>
  <c r="O75" i="4"/>
  <c r="Q75" i="4" s="1"/>
  <c r="P75" i="4"/>
  <c r="M76" i="4"/>
  <c r="N76" i="4"/>
  <c r="O76" i="4" s="1"/>
  <c r="Q76" i="4" s="1"/>
  <c r="P76" i="4"/>
  <c r="M77" i="4"/>
  <c r="N77" i="4"/>
  <c r="O77" i="4"/>
  <c r="Q77" i="4" s="1"/>
  <c r="P77" i="4"/>
  <c r="M78" i="4"/>
  <c r="N78" i="4"/>
  <c r="O78" i="4" s="1"/>
  <c r="Q78" i="4" s="1"/>
  <c r="P78" i="4"/>
  <c r="M79" i="4"/>
  <c r="N79" i="4"/>
  <c r="O79" i="4"/>
  <c r="Q79" i="4" s="1"/>
  <c r="P79" i="4"/>
  <c r="M80" i="4"/>
  <c r="N80" i="4"/>
  <c r="O80" i="4" s="1"/>
  <c r="Q80" i="4" s="1"/>
  <c r="P80" i="4"/>
  <c r="M81" i="4"/>
  <c r="N81" i="4"/>
  <c r="O81" i="4"/>
  <c r="Q81" i="4" s="1"/>
  <c r="P81" i="4"/>
  <c r="M82" i="4"/>
  <c r="N82" i="4"/>
  <c r="O82" i="4" s="1"/>
  <c r="Q82" i="4" s="1"/>
  <c r="P82" i="4"/>
  <c r="M83" i="4"/>
  <c r="N83" i="4"/>
  <c r="O83" i="4"/>
  <c r="Q83" i="4" s="1"/>
  <c r="P83" i="4"/>
  <c r="M84" i="4"/>
  <c r="N84" i="4"/>
  <c r="O84" i="4" s="1"/>
  <c r="Q84" i="4" s="1"/>
  <c r="P84" i="4"/>
  <c r="M85" i="4"/>
  <c r="N85" i="4"/>
  <c r="O85" i="4"/>
  <c r="Q85" i="4" s="1"/>
  <c r="P85" i="4"/>
  <c r="M86" i="4"/>
  <c r="N86" i="4"/>
  <c r="O86" i="4" s="1"/>
  <c r="Q86" i="4" s="1"/>
  <c r="P86" i="4"/>
  <c r="M87" i="4"/>
  <c r="N87" i="4"/>
  <c r="O87" i="4"/>
  <c r="Q87" i="4" s="1"/>
  <c r="P87" i="4"/>
  <c r="M88" i="4"/>
  <c r="N88" i="4"/>
  <c r="O88" i="4" s="1"/>
  <c r="Q88" i="4" s="1"/>
  <c r="P88" i="4"/>
  <c r="M89" i="4"/>
  <c r="N89" i="4"/>
  <c r="O89" i="4" s="1"/>
  <c r="Q89" i="4" s="1"/>
  <c r="P89" i="4"/>
  <c r="M90" i="4"/>
  <c r="N90" i="4"/>
  <c r="O90" i="4"/>
  <c r="Q90" i="4" s="1"/>
  <c r="P90" i="4"/>
  <c r="M91" i="4"/>
  <c r="N91" i="4"/>
  <c r="O91" i="4" s="1"/>
  <c r="Q91" i="4" s="1"/>
  <c r="P91" i="4"/>
  <c r="M92" i="4"/>
  <c r="N92" i="4"/>
  <c r="O92" i="4"/>
  <c r="Q92" i="4" s="1"/>
  <c r="P92" i="4"/>
  <c r="M93" i="4"/>
  <c r="N93" i="4"/>
  <c r="O93" i="4" s="1"/>
  <c r="Q93" i="4" s="1"/>
  <c r="P93" i="4"/>
  <c r="M94" i="4"/>
  <c r="N94" i="4"/>
  <c r="O94" i="4"/>
  <c r="Q94" i="4" s="1"/>
  <c r="P94" i="4"/>
  <c r="M95" i="4"/>
  <c r="N95" i="4"/>
  <c r="O95" i="4" s="1"/>
  <c r="Q95" i="4" s="1"/>
  <c r="P95" i="4"/>
  <c r="M96" i="4"/>
  <c r="N96" i="4"/>
  <c r="O96" i="4"/>
  <c r="Q96" i="4" s="1"/>
  <c r="P96" i="4"/>
  <c r="M97" i="4"/>
  <c r="N97" i="4"/>
  <c r="O97" i="4" s="1"/>
  <c r="Q97" i="4" s="1"/>
  <c r="P97" i="4"/>
  <c r="M98" i="4"/>
  <c r="N98" i="4"/>
  <c r="O98" i="4"/>
  <c r="Q98" i="4" s="1"/>
  <c r="P98" i="4"/>
  <c r="M99" i="4"/>
  <c r="N99" i="4"/>
  <c r="O99" i="4" s="1"/>
  <c r="Q99" i="4" s="1"/>
  <c r="P99" i="4"/>
  <c r="M100" i="4"/>
  <c r="N100" i="4"/>
  <c r="O100" i="4"/>
  <c r="Q100" i="4" s="1"/>
  <c r="P100" i="4"/>
  <c r="M101" i="4"/>
  <c r="N101" i="4"/>
  <c r="O101" i="4" s="1"/>
  <c r="Q101" i="4" s="1"/>
  <c r="P101" i="4"/>
  <c r="M102" i="4"/>
  <c r="N102" i="4"/>
  <c r="O102" i="4"/>
  <c r="Q102" i="4" s="1"/>
  <c r="P102" i="4"/>
  <c r="M103" i="4"/>
  <c r="N103" i="4"/>
  <c r="O103" i="4" s="1"/>
  <c r="Q103" i="4" s="1"/>
  <c r="P103" i="4"/>
  <c r="M104" i="4"/>
  <c r="N104" i="4"/>
  <c r="O104" i="4"/>
  <c r="Q104" i="4" s="1"/>
  <c r="P104" i="4"/>
  <c r="M105" i="4"/>
  <c r="N105" i="4"/>
  <c r="O105" i="4" s="1"/>
  <c r="Q105" i="4" s="1"/>
  <c r="P105" i="4"/>
  <c r="M106" i="4"/>
  <c r="N106" i="4"/>
  <c r="O106" i="4"/>
  <c r="Q106" i="4" s="1"/>
  <c r="P106" i="4"/>
  <c r="M107" i="4"/>
  <c r="N107" i="4"/>
  <c r="O107" i="4" s="1"/>
  <c r="Q107" i="4" s="1"/>
  <c r="P107" i="4"/>
  <c r="M108" i="4"/>
  <c r="N108" i="4"/>
  <c r="O108" i="4"/>
  <c r="Q108" i="4" s="1"/>
  <c r="P108" i="4"/>
  <c r="M109" i="4"/>
  <c r="N109" i="4"/>
  <c r="O109" i="4" s="1"/>
  <c r="Q109" i="4" s="1"/>
  <c r="P109" i="4"/>
  <c r="M110" i="4"/>
  <c r="N110" i="4"/>
  <c r="O110" i="4"/>
  <c r="Q110" i="4" s="1"/>
  <c r="P110" i="4"/>
  <c r="M111" i="4"/>
  <c r="N111" i="4"/>
  <c r="O111" i="4" s="1"/>
  <c r="Q111" i="4" s="1"/>
  <c r="P111" i="4"/>
  <c r="M112" i="4"/>
  <c r="N112" i="4"/>
  <c r="O112" i="4"/>
  <c r="Q112" i="4" s="1"/>
  <c r="P112" i="4"/>
  <c r="M113" i="4"/>
  <c r="N113" i="4"/>
  <c r="O113" i="4" s="1"/>
  <c r="Q113" i="4" s="1"/>
  <c r="P113" i="4"/>
  <c r="M114" i="4"/>
  <c r="N114" i="4"/>
  <c r="O114" i="4"/>
  <c r="Q114" i="4" s="1"/>
  <c r="P114" i="4"/>
  <c r="M115" i="4"/>
  <c r="N115" i="4"/>
  <c r="O115" i="4" s="1"/>
  <c r="Q115" i="4" s="1"/>
  <c r="P115" i="4"/>
  <c r="M116" i="4"/>
  <c r="N116" i="4"/>
  <c r="O116" i="4"/>
  <c r="Q116" i="4" s="1"/>
  <c r="P116" i="4"/>
  <c r="M117" i="4"/>
  <c r="N117" i="4"/>
  <c r="O117" i="4" s="1"/>
  <c r="Q117" i="4" s="1"/>
  <c r="P117" i="4"/>
  <c r="M118" i="4"/>
  <c r="N118" i="4"/>
  <c r="O118" i="4"/>
  <c r="Q118" i="4" s="1"/>
  <c r="P118" i="4"/>
  <c r="M119" i="4"/>
  <c r="N119" i="4"/>
  <c r="O119" i="4" s="1"/>
  <c r="Q119" i="4" s="1"/>
  <c r="P119" i="4"/>
  <c r="M120" i="4"/>
  <c r="N120" i="4"/>
  <c r="O120" i="4"/>
  <c r="Q120" i="4" s="1"/>
  <c r="P120" i="4"/>
  <c r="M121" i="4"/>
  <c r="N121" i="4"/>
  <c r="O121" i="4" s="1"/>
  <c r="Q121" i="4" s="1"/>
  <c r="P121" i="4"/>
  <c r="M122" i="4"/>
  <c r="N122" i="4"/>
  <c r="O122" i="4"/>
  <c r="Q122" i="4" s="1"/>
  <c r="P122" i="4"/>
  <c r="M123" i="4"/>
  <c r="N123" i="4"/>
  <c r="O123" i="4" s="1"/>
  <c r="Q123" i="4" s="1"/>
  <c r="P123" i="4"/>
  <c r="M124" i="4"/>
  <c r="N124" i="4"/>
  <c r="O124" i="4"/>
  <c r="Q124" i="4" s="1"/>
  <c r="P124" i="4"/>
  <c r="M125" i="4"/>
  <c r="N125" i="4"/>
  <c r="O125" i="4" s="1"/>
  <c r="Q125" i="4" s="1"/>
  <c r="P125" i="4"/>
  <c r="M126" i="4"/>
  <c r="N126" i="4"/>
  <c r="O126" i="4"/>
  <c r="Q126" i="4" s="1"/>
  <c r="P126" i="4"/>
  <c r="M127" i="4"/>
  <c r="N127" i="4"/>
  <c r="O127" i="4" s="1"/>
  <c r="Q127" i="4" s="1"/>
  <c r="P127" i="4"/>
  <c r="M128" i="4"/>
  <c r="N128" i="4"/>
  <c r="O128" i="4"/>
  <c r="Q128" i="4" s="1"/>
  <c r="P128" i="4"/>
  <c r="M129" i="4"/>
  <c r="N129" i="4"/>
  <c r="O129" i="4" s="1"/>
  <c r="Q129" i="4" s="1"/>
  <c r="P129" i="4"/>
  <c r="M130" i="4"/>
  <c r="O130" i="4" s="1"/>
  <c r="N130" i="4"/>
  <c r="P130" i="4"/>
  <c r="M131" i="4"/>
  <c r="N131" i="4"/>
  <c r="O131" i="4" s="1"/>
  <c r="Q131" i="4" s="1"/>
  <c r="P131" i="4"/>
  <c r="M132" i="4"/>
  <c r="O132" i="4" s="1"/>
  <c r="Q132" i="4" s="1"/>
  <c r="N132" i="4"/>
  <c r="P132" i="4"/>
  <c r="M133" i="4"/>
  <c r="N133" i="4"/>
  <c r="P133" i="4"/>
  <c r="M134" i="4"/>
  <c r="N134" i="4"/>
  <c r="O134" i="4" s="1"/>
  <c r="Q134" i="4" s="1"/>
  <c r="P134" i="4"/>
  <c r="M135" i="4"/>
  <c r="N135" i="4"/>
  <c r="P135" i="4"/>
  <c r="M136" i="4"/>
  <c r="O136" i="4" s="1"/>
  <c r="Q136" i="4" s="1"/>
  <c r="N136" i="4"/>
  <c r="P136" i="4"/>
  <c r="M137" i="4"/>
  <c r="N137" i="4"/>
  <c r="P137" i="4"/>
  <c r="M138" i="4"/>
  <c r="N138" i="4"/>
  <c r="P138" i="4"/>
  <c r="M139" i="4"/>
  <c r="N139" i="4"/>
  <c r="O139" i="4" s="1"/>
  <c r="Q139" i="4" s="1"/>
  <c r="P139" i="4"/>
  <c r="M140" i="4"/>
  <c r="N140" i="4"/>
  <c r="O140" i="4"/>
  <c r="Q140" i="4" s="1"/>
  <c r="P140" i="4"/>
  <c r="M141" i="4"/>
  <c r="N141" i="4"/>
  <c r="P141" i="4"/>
  <c r="M142" i="4"/>
  <c r="N142" i="4"/>
  <c r="O142" i="4" s="1"/>
  <c r="Q142" i="4" s="1"/>
  <c r="P142" i="4"/>
  <c r="M143" i="4"/>
  <c r="N143" i="4"/>
  <c r="P143" i="4"/>
  <c r="M144" i="4"/>
  <c r="N144" i="4"/>
  <c r="O144" i="4" s="1"/>
  <c r="Q144" i="4" s="1"/>
  <c r="P144" i="4"/>
  <c r="M145" i="4"/>
  <c r="N145" i="4"/>
  <c r="P145" i="4"/>
  <c r="M146" i="4"/>
  <c r="N146" i="4"/>
  <c r="P146" i="4"/>
  <c r="M147" i="4"/>
  <c r="N147" i="4"/>
  <c r="P147" i="4"/>
  <c r="M148" i="4"/>
  <c r="N148" i="4"/>
  <c r="P148" i="4"/>
  <c r="M149" i="4"/>
  <c r="N149" i="4"/>
  <c r="O149" i="4" s="1"/>
  <c r="Q149" i="4" s="1"/>
  <c r="P149" i="4"/>
  <c r="M150" i="4"/>
  <c r="O150" i="4" s="1"/>
  <c r="N150" i="4"/>
  <c r="P150" i="4"/>
  <c r="M151" i="4"/>
  <c r="N151" i="4"/>
  <c r="O151" i="4" s="1"/>
  <c r="Q151" i="4" s="1"/>
  <c r="P151" i="4"/>
  <c r="M152" i="4"/>
  <c r="O152" i="4" s="1"/>
  <c r="Q152" i="4" s="1"/>
  <c r="N152" i="4"/>
  <c r="P152" i="4"/>
  <c r="M153" i="4"/>
  <c r="N153" i="4"/>
  <c r="P153" i="4"/>
  <c r="M154" i="4"/>
  <c r="N154" i="4"/>
  <c r="O154" i="4" s="1"/>
  <c r="Q154" i="4" s="1"/>
  <c r="P154" i="4"/>
  <c r="M155" i="4"/>
  <c r="N155" i="4"/>
  <c r="P155" i="4"/>
  <c r="M156" i="4"/>
  <c r="N156" i="4"/>
  <c r="P156" i="4"/>
  <c r="M157" i="4"/>
  <c r="N157" i="4"/>
  <c r="P157" i="4"/>
  <c r="M158" i="4"/>
  <c r="N158" i="4"/>
  <c r="O158" i="4" s="1"/>
  <c r="Q158" i="4" s="1"/>
  <c r="P158" i="4"/>
  <c r="M159" i="4"/>
  <c r="N159" i="4"/>
  <c r="P159" i="4"/>
  <c r="M160" i="4"/>
  <c r="N160" i="4"/>
  <c r="P160" i="4"/>
  <c r="M161" i="4"/>
  <c r="N161" i="4"/>
  <c r="P161" i="4"/>
  <c r="M162" i="4"/>
  <c r="N162" i="4"/>
  <c r="P162" i="4"/>
  <c r="M163" i="4"/>
  <c r="N163" i="4"/>
  <c r="P163" i="4"/>
  <c r="M164" i="4"/>
  <c r="N164" i="4"/>
  <c r="P164" i="4"/>
  <c r="M165" i="4"/>
  <c r="N165" i="4"/>
  <c r="O165" i="4" s="1"/>
  <c r="Q165" i="4" s="1"/>
  <c r="P165" i="4"/>
  <c r="M166" i="4"/>
  <c r="O166" i="4" s="1"/>
  <c r="Q166" i="4" s="1"/>
  <c r="N166" i="4"/>
  <c r="P166" i="4"/>
  <c r="M167" i="4"/>
  <c r="N167" i="4"/>
  <c r="P167" i="4"/>
  <c r="M168" i="4"/>
  <c r="N168" i="4"/>
  <c r="O168" i="4" s="1"/>
  <c r="Q168" i="4" s="1"/>
  <c r="P168" i="4"/>
  <c r="M169" i="4"/>
  <c r="N169" i="4"/>
  <c r="P169" i="4"/>
  <c r="M170" i="4"/>
  <c r="O170" i="4" s="1"/>
  <c r="Q170" i="4" s="1"/>
  <c r="N170" i="4"/>
  <c r="P170" i="4"/>
  <c r="M171" i="4"/>
  <c r="N171" i="4"/>
  <c r="P171" i="4"/>
  <c r="M172" i="4"/>
  <c r="N172" i="4"/>
  <c r="P172" i="4"/>
  <c r="M173" i="4"/>
  <c r="N173" i="4"/>
  <c r="P173" i="4"/>
  <c r="M174" i="4"/>
  <c r="N174" i="4"/>
  <c r="P174" i="4"/>
  <c r="M175" i="4"/>
  <c r="N175" i="4"/>
  <c r="O175" i="4" s="1"/>
  <c r="Q175" i="4" s="1"/>
  <c r="P175" i="4"/>
  <c r="M176" i="4"/>
  <c r="O176" i="4" s="1"/>
  <c r="Q176" i="4" s="1"/>
  <c r="N176" i="4"/>
  <c r="P176" i="4"/>
  <c r="M177" i="4"/>
  <c r="N177" i="4"/>
  <c r="P177" i="4"/>
  <c r="M178" i="4"/>
  <c r="N178" i="4"/>
  <c r="O178" i="4" s="1"/>
  <c r="Q178" i="4" s="1"/>
  <c r="P178" i="4"/>
  <c r="M179" i="4"/>
  <c r="N179" i="4"/>
  <c r="P179" i="4"/>
  <c r="M180" i="4"/>
  <c r="O180" i="4" s="1"/>
  <c r="Q180" i="4" s="1"/>
  <c r="N180" i="4"/>
  <c r="P180" i="4"/>
  <c r="M181" i="4"/>
  <c r="N181" i="4"/>
  <c r="P181" i="4"/>
  <c r="M182" i="4"/>
  <c r="O182" i="4" s="1"/>
  <c r="Q182" i="4" s="1"/>
  <c r="N182" i="4"/>
  <c r="P182" i="4"/>
  <c r="M183" i="4"/>
  <c r="N183" i="4"/>
  <c r="P183" i="4"/>
  <c r="M184" i="4"/>
  <c r="N184" i="4"/>
  <c r="P184" i="4"/>
  <c r="M185" i="4"/>
  <c r="N185" i="4"/>
  <c r="O185" i="4" s="1"/>
  <c r="Q185" i="4" s="1"/>
  <c r="P185" i="4"/>
  <c r="M186" i="4"/>
  <c r="N186" i="4"/>
  <c r="O186" i="4"/>
  <c r="Q186" i="4" s="1"/>
  <c r="P186" i="4"/>
  <c r="M187" i="4"/>
  <c r="N187" i="4"/>
  <c r="P187" i="4"/>
  <c r="M188" i="4"/>
  <c r="N188" i="4"/>
  <c r="P188" i="4"/>
  <c r="M189" i="4"/>
  <c r="N189" i="4"/>
  <c r="P189" i="4"/>
  <c r="M190" i="4"/>
  <c r="N190" i="4"/>
  <c r="O190" i="4" s="1"/>
  <c r="Q190" i="4" s="1"/>
  <c r="P190" i="4"/>
  <c r="M191" i="4"/>
  <c r="N191" i="4"/>
  <c r="P191" i="4"/>
  <c r="M192" i="4"/>
  <c r="N192" i="4"/>
  <c r="P192" i="4"/>
  <c r="M193" i="4"/>
  <c r="N193" i="4"/>
  <c r="P193" i="4"/>
  <c r="M194" i="4"/>
  <c r="N194" i="4"/>
  <c r="O194" i="4" s="1"/>
  <c r="Q194" i="4" s="1"/>
  <c r="P194" i="4"/>
  <c r="M195" i="4"/>
  <c r="N195" i="4"/>
  <c r="P195" i="4"/>
  <c r="M196" i="4"/>
  <c r="N196" i="4"/>
  <c r="P196" i="4"/>
  <c r="M197" i="4"/>
  <c r="N197" i="4"/>
  <c r="P197" i="4"/>
  <c r="M198" i="4"/>
  <c r="N198" i="4"/>
  <c r="P198" i="4"/>
  <c r="M199" i="4"/>
  <c r="N199" i="4"/>
  <c r="O199" i="4" s="1"/>
  <c r="Q199" i="4" s="1"/>
  <c r="P199" i="4"/>
  <c r="M200" i="4"/>
  <c r="O200" i="4" s="1"/>
  <c r="N200" i="4"/>
  <c r="P200" i="4"/>
  <c r="M201" i="4"/>
  <c r="N201" i="4"/>
  <c r="O201" i="4" s="1"/>
  <c r="Q201" i="4" s="1"/>
  <c r="P201" i="4"/>
  <c r="M202" i="4"/>
  <c r="O202" i="4" s="1"/>
  <c r="Q202" i="4" s="1"/>
  <c r="N202" i="4"/>
  <c r="P202" i="4"/>
  <c r="M203" i="4"/>
  <c r="N203" i="4"/>
  <c r="P203" i="4"/>
  <c r="M204" i="4"/>
  <c r="N204" i="4"/>
  <c r="P204" i="4"/>
  <c r="M205" i="4"/>
  <c r="N205" i="4"/>
  <c r="P205" i="4"/>
  <c r="M206" i="4"/>
  <c r="N206" i="4"/>
  <c r="O206" i="4" s="1"/>
  <c r="Q206" i="4" s="1"/>
  <c r="P206" i="4"/>
  <c r="M207" i="4"/>
  <c r="N207" i="4"/>
  <c r="P207" i="4"/>
  <c r="M208" i="4"/>
  <c r="N208" i="4"/>
  <c r="O208" i="4" s="1"/>
  <c r="Q208" i="4" s="1"/>
  <c r="P208" i="4"/>
  <c r="M209" i="4"/>
  <c r="N209" i="4"/>
  <c r="P209" i="4"/>
  <c r="M210" i="4"/>
  <c r="N210" i="4"/>
  <c r="O210" i="4" s="1"/>
  <c r="Q210" i="4" s="1"/>
  <c r="P210" i="4"/>
  <c r="M211" i="4"/>
  <c r="N211" i="4"/>
  <c r="P211" i="4"/>
  <c r="M212" i="4"/>
  <c r="N212" i="4"/>
  <c r="O212" i="4" s="1"/>
  <c r="Q212" i="4" s="1"/>
  <c r="P212" i="4"/>
  <c r="M213" i="4"/>
  <c r="N213" i="4"/>
  <c r="P213" i="4"/>
  <c r="M214" i="4"/>
  <c r="N214" i="4"/>
  <c r="O214" i="4" s="1"/>
  <c r="Q214" i="4" s="1"/>
  <c r="P214" i="4"/>
  <c r="M215" i="4"/>
  <c r="N215" i="4"/>
  <c r="P215" i="4"/>
  <c r="M216" i="4"/>
  <c r="N216" i="4"/>
  <c r="O216" i="4" s="1"/>
  <c r="Q216" i="4" s="1"/>
  <c r="P216" i="4"/>
  <c r="M217" i="4"/>
  <c r="N217" i="4"/>
  <c r="P217" i="4"/>
  <c r="M218" i="4"/>
  <c r="N218" i="4"/>
  <c r="O218" i="4" s="1"/>
  <c r="Q218" i="4" s="1"/>
  <c r="P218" i="4"/>
  <c r="M219" i="4"/>
  <c r="N219" i="4"/>
  <c r="P219" i="4"/>
  <c r="M220" i="4"/>
  <c r="N220" i="4"/>
  <c r="O220" i="4" s="1"/>
  <c r="Q220" i="4" s="1"/>
  <c r="P220" i="4"/>
  <c r="M221" i="4"/>
  <c r="N221" i="4"/>
  <c r="P221" i="4"/>
  <c r="M222" i="4"/>
  <c r="N222" i="4"/>
  <c r="O222" i="4" s="1"/>
  <c r="Q222" i="4" s="1"/>
  <c r="P222" i="4"/>
  <c r="M223" i="4"/>
  <c r="N223" i="4"/>
  <c r="P223" i="4"/>
  <c r="M224" i="4"/>
  <c r="N224" i="4"/>
  <c r="O224" i="4" s="1"/>
  <c r="Q224" i="4" s="1"/>
  <c r="P224" i="4"/>
  <c r="M225" i="4"/>
  <c r="N225" i="4"/>
  <c r="P225" i="4"/>
  <c r="M226" i="4"/>
  <c r="N226" i="4"/>
  <c r="O226" i="4" s="1"/>
  <c r="Q226" i="4" s="1"/>
  <c r="P226" i="4"/>
  <c r="M227" i="4"/>
  <c r="N227" i="4"/>
  <c r="P227" i="4"/>
  <c r="M228" i="4"/>
  <c r="N228" i="4"/>
  <c r="O228" i="4" s="1"/>
  <c r="Q228" i="4" s="1"/>
  <c r="P228" i="4"/>
  <c r="M229" i="4"/>
  <c r="N229" i="4"/>
  <c r="P229" i="4"/>
  <c r="M230" i="4"/>
  <c r="N230" i="4"/>
  <c r="O230" i="4" s="1"/>
  <c r="Q230" i="4" s="1"/>
  <c r="P230" i="4"/>
  <c r="M231" i="4"/>
  <c r="N231" i="4"/>
  <c r="P231" i="4"/>
  <c r="M232" i="4"/>
  <c r="N232" i="4"/>
  <c r="O232" i="4" s="1"/>
  <c r="Q232" i="4" s="1"/>
  <c r="P232" i="4"/>
  <c r="M233" i="4"/>
  <c r="N233" i="4"/>
  <c r="P233" i="4"/>
  <c r="M234" i="4"/>
  <c r="N234" i="4"/>
  <c r="O234" i="4" s="1"/>
  <c r="Q234" i="4" s="1"/>
  <c r="P234" i="4"/>
  <c r="M235" i="4"/>
  <c r="N235" i="4"/>
  <c r="P235" i="4"/>
  <c r="M236" i="4"/>
  <c r="N236" i="4"/>
  <c r="O236" i="4" s="1"/>
  <c r="Q236" i="4" s="1"/>
  <c r="P236" i="4"/>
  <c r="M237" i="4"/>
  <c r="N237" i="4"/>
  <c r="P237" i="4"/>
  <c r="M238" i="4"/>
  <c r="N238" i="4"/>
  <c r="O238" i="4" s="1"/>
  <c r="Q238" i="4" s="1"/>
  <c r="P238" i="4"/>
  <c r="N2" i="4"/>
  <c r="M2" i="4"/>
  <c r="L3" i="3"/>
  <c r="M3" i="3"/>
  <c r="L4" i="3"/>
  <c r="M4" i="3"/>
  <c r="L5" i="3"/>
  <c r="M5" i="3"/>
  <c r="L6" i="3"/>
  <c r="M6" i="3"/>
  <c r="L7" i="3"/>
  <c r="M7" i="3"/>
  <c r="L8" i="3"/>
  <c r="M8" i="3"/>
  <c r="L9" i="3"/>
  <c r="M9" i="3"/>
  <c r="L10" i="3"/>
  <c r="M10" i="3"/>
  <c r="M2" i="3"/>
  <c r="L2" i="3"/>
  <c r="O198" i="4" l="1"/>
  <c r="Q198" i="4" s="1"/>
  <c r="O193" i="4"/>
  <c r="Q193" i="4" s="1"/>
  <c r="O192" i="4"/>
  <c r="O184" i="4"/>
  <c r="O162" i="4"/>
  <c r="Q162" i="4" s="1"/>
  <c r="O157" i="4"/>
  <c r="Q157" i="4" s="1"/>
  <c r="O156" i="4"/>
  <c r="O148" i="4"/>
  <c r="Q148" i="4" s="1"/>
  <c r="O143" i="4"/>
  <c r="Q143" i="4" s="1"/>
  <c r="O138" i="4"/>
  <c r="Q138" i="4" s="1"/>
  <c r="O191" i="4"/>
  <c r="Q191" i="4" s="1"/>
  <c r="O181" i="4"/>
  <c r="Q181" i="4" s="1"/>
  <c r="O179" i="4"/>
  <c r="Q179" i="4" s="1"/>
  <c r="O174" i="4"/>
  <c r="O169" i="4"/>
  <c r="Q169" i="4" s="1"/>
  <c r="O164" i="4"/>
  <c r="Q164" i="4" s="1"/>
  <c r="O155" i="4"/>
  <c r="Q155" i="4" s="1"/>
  <c r="O135" i="4"/>
  <c r="Q135" i="4" s="1"/>
  <c r="O237" i="4"/>
  <c r="Q237" i="4" s="1"/>
  <c r="Q192" i="4"/>
  <c r="Q184" i="4"/>
  <c r="Q174" i="4"/>
  <c r="Q200" i="4"/>
  <c r="O235" i="4"/>
  <c r="Q235" i="4" s="1"/>
  <c r="O233" i="4"/>
  <c r="Q233" i="4" s="1"/>
  <c r="O231" i="4"/>
  <c r="Q231" i="4" s="1"/>
  <c r="O229" i="4"/>
  <c r="Q229" i="4" s="1"/>
  <c r="O227" i="4"/>
  <c r="Q227" i="4" s="1"/>
  <c r="O225" i="4"/>
  <c r="Q225" i="4" s="1"/>
  <c r="O223" i="4"/>
  <c r="Q223" i="4" s="1"/>
  <c r="O221" i="4"/>
  <c r="Q221" i="4" s="1"/>
  <c r="O219" i="4"/>
  <c r="Q219" i="4" s="1"/>
  <c r="O217" i="4"/>
  <c r="Q217" i="4" s="1"/>
  <c r="O215" i="4"/>
  <c r="Q215" i="4" s="1"/>
  <c r="O213" i="4"/>
  <c r="Q213" i="4" s="1"/>
  <c r="O211" i="4"/>
  <c r="Q211" i="4" s="1"/>
  <c r="O209" i="4"/>
  <c r="Q209" i="4" s="1"/>
  <c r="O207" i="4"/>
  <c r="Q207" i="4" s="1"/>
  <c r="O205" i="4"/>
  <c r="Q205" i="4" s="1"/>
  <c r="O204" i="4"/>
  <c r="Q204" i="4" s="1"/>
  <c r="O203" i="4"/>
  <c r="Q203" i="4" s="1"/>
  <c r="O197" i="4"/>
  <c r="Q197" i="4" s="1"/>
  <c r="O196" i="4"/>
  <c r="Q196" i="4" s="1"/>
  <c r="O195" i="4"/>
  <c r="Q195" i="4" s="1"/>
  <c r="O189" i="4"/>
  <c r="Q189" i="4" s="1"/>
  <c r="O188" i="4"/>
  <c r="Q188" i="4" s="1"/>
  <c r="O187" i="4"/>
  <c r="Q187" i="4" s="1"/>
  <c r="O183" i="4"/>
  <c r="Q183" i="4" s="1"/>
  <c r="O177" i="4"/>
  <c r="Q177" i="4" s="1"/>
  <c r="O173" i="4"/>
  <c r="Q173" i="4" s="1"/>
  <c r="O172" i="4"/>
  <c r="Q172" i="4" s="1"/>
  <c r="O171" i="4"/>
  <c r="Q171" i="4" s="1"/>
  <c r="O167" i="4"/>
  <c r="Q167" i="4" s="1"/>
  <c r="O163" i="4"/>
  <c r="Q163" i="4" s="1"/>
  <c r="O161" i="4"/>
  <c r="Q161" i="4" s="1"/>
  <c r="O160" i="4"/>
  <c r="Q160" i="4" s="1"/>
  <c r="O159" i="4"/>
  <c r="Q159" i="4" s="1"/>
  <c r="O153" i="4"/>
  <c r="Q153" i="4" s="1"/>
  <c r="O147" i="4"/>
  <c r="Q147" i="4" s="1"/>
  <c r="O146" i="4"/>
  <c r="Q146" i="4" s="1"/>
  <c r="O145" i="4"/>
  <c r="Q145" i="4" s="1"/>
  <c r="O141" i="4"/>
  <c r="Q141" i="4" s="1"/>
  <c r="O137" i="4"/>
  <c r="Q137" i="4" s="1"/>
  <c r="O133" i="4"/>
  <c r="Q133" i="4" s="1"/>
  <c r="Q156" i="4"/>
  <c r="Q150" i="4"/>
  <c r="Q130" i="4"/>
  <c r="L3" i="2"/>
  <c r="M3" i="2"/>
  <c r="L4" i="2"/>
  <c r="M4" i="2"/>
  <c r="L5" i="2"/>
  <c r="M5" i="2"/>
  <c r="L6" i="2"/>
  <c r="M6" i="2"/>
  <c r="L7" i="2"/>
  <c r="M7" i="2"/>
  <c r="L8" i="2"/>
  <c r="M8" i="2"/>
  <c r="L9" i="2"/>
  <c r="M9" i="2"/>
  <c r="L10" i="2"/>
  <c r="M10" i="2"/>
  <c r="L11" i="2"/>
  <c r="M11" i="2"/>
  <c r="L12" i="2"/>
  <c r="M12" i="2"/>
  <c r="L13" i="2"/>
  <c r="M13" i="2"/>
  <c r="L14" i="2"/>
  <c r="M14" i="2"/>
  <c r="L15" i="2"/>
  <c r="M15" i="2"/>
  <c r="L16" i="2"/>
  <c r="M16" i="2"/>
  <c r="L17" i="2"/>
  <c r="M17" i="2"/>
  <c r="L18" i="2"/>
  <c r="M18" i="2"/>
  <c r="L19" i="2"/>
  <c r="M19" i="2"/>
  <c r="L20" i="2"/>
  <c r="M20" i="2"/>
  <c r="L21" i="2"/>
  <c r="M21" i="2"/>
  <c r="L22" i="2"/>
  <c r="M22" i="2"/>
  <c r="L23" i="2"/>
  <c r="M23" i="2"/>
  <c r="L24" i="2"/>
  <c r="M24" i="2"/>
  <c r="L25" i="2"/>
  <c r="M25" i="2"/>
  <c r="L26" i="2"/>
  <c r="M26" i="2"/>
  <c r="L27" i="2"/>
  <c r="M27" i="2"/>
  <c r="L28" i="2"/>
  <c r="M28" i="2"/>
  <c r="L29" i="2"/>
  <c r="M29" i="2"/>
  <c r="L30" i="2"/>
  <c r="M30" i="2"/>
  <c r="L31" i="2"/>
  <c r="M31" i="2"/>
  <c r="L32" i="2"/>
  <c r="M32" i="2"/>
  <c r="L33" i="2"/>
  <c r="M33" i="2"/>
  <c r="L34" i="2"/>
  <c r="M34" i="2"/>
  <c r="L35" i="2"/>
  <c r="M35" i="2"/>
  <c r="L36" i="2"/>
  <c r="M36" i="2"/>
  <c r="L37" i="2"/>
  <c r="M37" i="2"/>
  <c r="L38" i="2"/>
  <c r="M38" i="2"/>
  <c r="L39" i="2"/>
  <c r="M39" i="2"/>
  <c r="L40" i="2"/>
  <c r="M40" i="2"/>
  <c r="L41" i="2"/>
  <c r="M41" i="2"/>
  <c r="M2" i="2"/>
  <c r="L2" i="2"/>
  <c r="M3" i="1"/>
  <c r="M4" i="1"/>
  <c r="M5" i="1"/>
  <c r="M6" i="1"/>
  <c r="M7" i="1"/>
  <c r="M8" i="1"/>
  <c r="M9" i="1"/>
  <c r="M10" i="1"/>
  <c r="M11" i="1"/>
  <c r="M12" i="1"/>
  <c r="M13" i="1"/>
  <c r="M14" i="1"/>
  <c r="M15" i="1"/>
  <c r="M16" i="1"/>
  <c r="M17" i="1"/>
  <c r="M18" i="1"/>
  <c r="M19" i="1"/>
  <c r="M20" i="1"/>
  <c r="M21" i="1"/>
  <c r="M22" i="1"/>
  <c r="M23" i="1"/>
  <c r="M24" i="1"/>
  <c r="M25" i="1"/>
  <c r="M26" i="1"/>
  <c r="M27" i="1"/>
  <c r="M28" i="1"/>
  <c r="M29" i="1"/>
  <c r="M30" i="1"/>
  <c r="M31" i="1"/>
  <c r="M32" i="1"/>
  <c r="M33" i="1"/>
  <c r="M34" i="1"/>
  <c r="M2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14" i="1"/>
  <c r="L13" i="1"/>
  <c r="L12" i="1"/>
  <c r="L11" i="1"/>
  <c r="L10" i="1"/>
  <c r="L9" i="1"/>
  <c r="L8" i="1"/>
  <c r="L7" i="1"/>
  <c r="L6" i="1"/>
  <c r="L5" i="1"/>
  <c r="L4" i="1"/>
  <c r="L3" i="1"/>
  <c r="L2" i="1"/>
  <c r="N3" i="5" l="1"/>
  <c r="N4" i="5"/>
  <c r="N5" i="5"/>
  <c r="N6" i="5"/>
  <c r="N7" i="5"/>
  <c r="N8" i="5"/>
  <c r="N9" i="5"/>
  <c r="N10" i="5"/>
  <c r="N11" i="5"/>
  <c r="N12" i="5"/>
  <c r="N13" i="5"/>
  <c r="N14" i="5"/>
  <c r="N15" i="5"/>
  <c r="N16" i="5"/>
  <c r="N17" i="5"/>
  <c r="N18" i="5"/>
  <c r="N19" i="5"/>
  <c r="N20" i="5"/>
  <c r="N21" i="5"/>
  <c r="N22" i="5"/>
  <c r="N23" i="5"/>
  <c r="N2" i="5"/>
  <c r="L3" i="12"/>
  <c r="L4" i="12"/>
  <c r="L5" i="12"/>
  <c r="L6" i="12"/>
  <c r="L7" i="12"/>
  <c r="L8" i="12"/>
  <c r="L9" i="12"/>
  <c r="L10" i="12"/>
  <c r="L11" i="12"/>
  <c r="L12" i="12"/>
  <c r="L13" i="12"/>
  <c r="L14" i="12"/>
  <c r="L15" i="12"/>
  <c r="L16" i="12"/>
  <c r="L17" i="12"/>
  <c r="L18" i="12"/>
  <c r="L19" i="12"/>
  <c r="L20" i="12"/>
  <c r="L21" i="12"/>
  <c r="L22" i="12"/>
  <c r="L23" i="12"/>
  <c r="L24" i="12"/>
  <c r="L25" i="12"/>
  <c r="L26" i="12"/>
  <c r="L27" i="12"/>
  <c r="L28" i="12"/>
  <c r="L29" i="12"/>
  <c r="L30" i="12"/>
  <c r="L31" i="12"/>
  <c r="L32" i="12"/>
  <c r="L33" i="12"/>
  <c r="L34" i="12"/>
  <c r="L35" i="12"/>
  <c r="L36" i="12"/>
  <c r="L37" i="12"/>
  <c r="L38" i="12"/>
  <c r="L39" i="12"/>
  <c r="L40" i="12"/>
  <c r="L41" i="12"/>
  <c r="L42" i="12"/>
  <c r="L43" i="12"/>
  <c r="L44" i="12"/>
  <c r="L45" i="12"/>
  <c r="L46" i="12"/>
  <c r="L47" i="12"/>
  <c r="L48" i="12"/>
  <c r="L49" i="12"/>
  <c r="L50" i="12"/>
  <c r="L51" i="12"/>
  <c r="L52" i="12"/>
  <c r="L53" i="12"/>
  <c r="L54" i="12"/>
  <c r="L55" i="12"/>
  <c r="L56" i="12"/>
  <c r="L57" i="12"/>
  <c r="L58" i="12"/>
  <c r="L59" i="12"/>
  <c r="L60" i="12"/>
  <c r="L61" i="12"/>
  <c r="L62" i="12"/>
  <c r="L63" i="12"/>
  <c r="L64" i="12"/>
  <c r="L65" i="12"/>
  <c r="L66" i="12"/>
  <c r="L67" i="12"/>
  <c r="L68" i="12"/>
  <c r="L69" i="12"/>
  <c r="L70" i="12"/>
  <c r="L71" i="12"/>
  <c r="L72" i="12"/>
  <c r="L73" i="12"/>
  <c r="L74" i="12"/>
  <c r="L75" i="12"/>
  <c r="L76" i="12"/>
  <c r="L77" i="12"/>
  <c r="L78" i="12"/>
  <c r="L79" i="12"/>
  <c r="L80" i="12"/>
  <c r="L81" i="12"/>
  <c r="L82" i="12"/>
  <c r="L83" i="12"/>
  <c r="L84" i="12"/>
  <c r="L85" i="12"/>
  <c r="L86" i="12"/>
  <c r="L87" i="12"/>
  <c r="L88" i="12"/>
  <c r="L89" i="12"/>
  <c r="L90" i="12"/>
  <c r="L91" i="12"/>
  <c r="L92" i="12"/>
  <c r="L93" i="12"/>
  <c r="L94" i="12"/>
  <c r="L95" i="12"/>
  <c r="L96" i="12"/>
  <c r="L97" i="12"/>
  <c r="L98" i="12"/>
  <c r="L99" i="12"/>
  <c r="L100" i="12"/>
  <c r="L101" i="12"/>
  <c r="L102" i="12"/>
  <c r="L103" i="12"/>
  <c r="L104" i="12"/>
  <c r="L105" i="12"/>
  <c r="L106" i="12"/>
  <c r="L107" i="12"/>
  <c r="L108" i="12"/>
  <c r="L109" i="12"/>
  <c r="L110" i="12"/>
  <c r="L111" i="12"/>
  <c r="L112" i="12"/>
  <c r="L113" i="12"/>
  <c r="L114" i="12"/>
  <c r="L115" i="12"/>
  <c r="L116" i="12"/>
  <c r="L117" i="12"/>
  <c r="L118" i="12"/>
  <c r="L119" i="12"/>
  <c r="L120" i="12"/>
  <c r="L121" i="12"/>
  <c r="L122" i="12"/>
  <c r="L123" i="12"/>
  <c r="L124" i="12"/>
  <c r="L125" i="12"/>
  <c r="L126" i="12"/>
  <c r="L127" i="12"/>
  <c r="L128" i="12"/>
  <c r="L129" i="12"/>
  <c r="L130" i="12"/>
  <c r="L131" i="12"/>
  <c r="L132" i="12"/>
  <c r="L133" i="12"/>
  <c r="L134" i="12"/>
  <c r="L135" i="12"/>
  <c r="L136" i="12"/>
  <c r="L137" i="12"/>
  <c r="L138" i="12"/>
  <c r="L139" i="12"/>
  <c r="L140" i="12"/>
  <c r="L141" i="12"/>
  <c r="L142" i="12"/>
  <c r="L143" i="12"/>
  <c r="L144" i="12"/>
  <c r="L145" i="12"/>
  <c r="L146" i="12"/>
  <c r="L147" i="12"/>
  <c r="L148" i="12"/>
  <c r="L149" i="12"/>
  <c r="L150" i="12"/>
  <c r="L151" i="12"/>
  <c r="L152" i="12"/>
  <c r="L153" i="12"/>
  <c r="L154" i="12"/>
  <c r="L155" i="12"/>
  <c r="L156" i="12"/>
  <c r="L157" i="12"/>
  <c r="L158" i="12"/>
  <c r="L159" i="12"/>
  <c r="L160" i="12"/>
  <c r="L161" i="12"/>
  <c r="L162" i="12"/>
  <c r="L163" i="12"/>
  <c r="L164" i="12"/>
  <c r="L165" i="12"/>
  <c r="L166" i="12"/>
  <c r="L167" i="12"/>
  <c r="L168" i="12"/>
  <c r="L169" i="12"/>
  <c r="L170" i="12"/>
  <c r="L171" i="12"/>
  <c r="L172" i="12"/>
  <c r="L173" i="12"/>
  <c r="L174" i="12"/>
  <c r="L175" i="12"/>
  <c r="L176" i="12"/>
  <c r="L177" i="12"/>
  <c r="L178" i="12"/>
  <c r="L179" i="12"/>
  <c r="L180" i="12"/>
  <c r="L181" i="12"/>
  <c r="L182" i="12"/>
  <c r="L183" i="12"/>
  <c r="L184" i="12"/>
  <c r="L185" i="12"/>
  <c r="L186" i="12"/>
  <c r="L187" i="12"/>
  <c r="L188" i="12"/>
  <c r="L189" i="12"/>
  <c r="L190" i="12"/>
  <c r="L191" i="12"/>
  <c r="L192" i="12"/>
  <c r="L193" i="12"/>
  <c r="L194" i="12"/>
  <c r="L195" i="12"/>
  <c r="L196" i="12"/>
  <c r="L197" i="12"/>
  <c r="L198" i="12"/>
  <c r="L199" i="12"/>
  <c r="L200" i="12"/>
  <c r="L201" i="12"/>
  <c r="L202" i="12"/>
  <c r="L203" i="12"/>
  <c r="L204" i="12"/>
  <c r="L205" i="12"/>
  <c r="L206" i="12"/>
  <c r="L207" i="12"/>
  <c r="L208" i="12"/>
  <c r="L209" i="12"/>
  <c r="L210" i="12"/>
  <c r="L211" i="12"/>
  <c r="L212" i="12"/>
  <c r="L213" i="12"/>
  <c r="L214" i="12"/>
  <c r="L215" i="12"/>
  <c r="L216" i="12"/>
  <c r="L217" i="12"/>
  <c r="L218" i="12"/>
  <c r="L219" i="12"/>
  <c r="L220" i="12"/>
  <c r="L221" i="12"/>
  <c r="L222" i="12"/>
  <c r="L223" i="12"/>
  <c r="L224" i="12"/>
  <c r="L225" i="12"/>
  <c r="L226" i="12"/>
  <c r="L227" i="12"/>
  <c r="L228" i="12"/>
  <c r="L229" i="12"/>
  <c r="L230" i="12"/>
  <c r="L231" i="12"/>
  <c r="L232" i="12"/>
  <c r="L233" i="12"/>
  <c r="L234" i="12"/>
  <c r="L235" i="12"/>
  <c r="L236" i="12"/>
  <c r="L237" i="12"/>
  <c r="L238" i="12"/>
  <c r="L239" i="12"/>
  <c r="L240" i="12"/>
  <c r="L241" i="12"/>
  <c r="L242" i="12"/>
  <c r="L243" i="12"/>
  <c r="L244" i="12"/>
  <c r="L245" i="12"/>
  <c r="L246" i="12"/>
  <c r="L247" i="12"/>
  <c r="L248" i="12"/>
  <c r="L249" i="12"/>
  <c r="L250" i="12"/>
  <c r="L251" i="12"/>
  <c r="L252" i="12"/>
  <c r="L253" i="12"/>
  <c r="L254" i="12"/>
  <c r="L255" i="12"/>
  <c r="L256" i="12"/>
  <c r="L257" i="12"/>
  <c r="L258" i="12"/>
  <c r="L259" i="12"/>
  <c r="L260" i="12"/>
  <c r="L261" i="12"/>
  <c r="L262" i="12"/>
  <c r="L263" i="12"/>
  <c r="L264" i="12"/>
  <c r="L265" i="12"/>
  <c r="L266" i="12"/>
  <c r="L267" i="12"/>
  <c r="L268" i="12"/>
  <c r="L269" i="12"/>
  <c r="L270" i="12"/>
  <c r="L271" i="12"/>
  <c r="L272" i="12"/>
  <c r="L273" i="12"/>
  <c r="L274" i="12"/>
  <c r="L275" i="12"/>
  <c r="L276" i="12"/>
  <c r="L277" i="12"/>
  <c r="L278" i="12"/>
  <c r="L279" i="12"/>
  <c r="L280" i="12"/>
  <c r="L281" i="12"/>
  <c r="L282" i="12"/>
  <c r="L283" i="12"/>
  <c r="L284" i="12"/>
  <c r="L285" i="12"/>
  <c r="L286" i="12"/>
  <c r="L287" i="12"/>
  <c r="L2" i="12"/>
  <c r="K288" i="12"/>
  <c r="O4" i="11"/>
  <c r="O5" i="11"/>
  <c r="O6" i="11"/>
  <c r="O7" i="11"/>
  <c r="O8" i="11"/>
  <c r="O9" i="11"/>
  <c r="O10" i="11"/>
  <c r="O11" i="11"/>
  <c r="O12" i="11"/>
  <c r="O13" i="11"/>
  <c r="O14" i="11"/>
  <c r="O15" i="11"/>
  <c r="O16" i="11"/>
  <c r="O17" i="11"/>
  <c r="O18" i="11"/>
  <c r="O19" i="11"/>
  <c r="O20" i="11"/>
  <c r="O21" i="11"/>
  <c r="O22" i="11"/>
  <c r="O23" i="11"/>
  <c r="O24" i="11"/>
  <c r="O25" i="11"/>
  <c r="O26" i="11"/>
  <c r="O27" i="11"/>
  <c r="O28" i="11"/>
  <c r="O29" i="11"/>
  <c r="O30" i="11"/>
  <c r="O31" i="11"/>
  <c r="O32" i="11"/>
  <c r="O33" i="11"/>
  <c r="O34" i="11"/>
  <c r="O35" i="11"/>
  <c r="O36" i="11"/>
  <c r="O37" i="11"/>
  <c r="O38" i="11"/>
  <c r="O39" i="11"/>
  <c r="O40" i="11"/>
  <c r="O41" i="11"/>
  <c r="O42" i="11"/>
  <c r="O43" i="11"/>
  <c r="O44" i="11"/>
  <c r="O45" i="11"/>
  <c r="O46" i="11"/>
  <c r="O47" i="11"/>
  <c r="O48" i="11"/>
  <c r="O49" i="11"/>
  <c r="O50" i="11"/>
  <c r="O51" i="11"/>
  <c r="O52" i="11"/>
  <c r="O53" i="11"/>
  <c r="O54" i="11"/>
  <c r="O55" i="11"/>
  <c r="O56" i="11"/>
  <c r="O57" i="11"/>
  <c r="O58" i="11"/>
  <c r="O59" i="11"/>
  <c r="O60" i="11"/>
  <c r="O61" i="11"/>
  <c r="O62" i="11"/>
  <c r="O63" i="11"/>
  <c r="O64" i="11"/>
  <c r="O65" i="11"/>
  <c r="O66" i="11"/>
  <c r="O67" i="11"/>
  <c r="O68" i="11"/>
  <c r="O69" i="11"/>
  <c r="O70" i="11"/>
  <c r="O71" i="11"/>
  <c r="O72" i="11"/>
  <c r="O73" i="11"/>
  <c r="O74" i="11"/>
  <c r="O75" i="11"/>
  <c r="O76" i="11"/>
  <c r="O77" i="11"/>
  <c r="O78" i="11"/>
  <c r="O79" i="11"/>
  <c r="O80" i="11"/>
  <c r="O81" i="11"/>
  <c r="O82" i="11"/>
  <c r="O83" i="11"/>
  <c r="O84" i="11"/>
  <c r="O85" i="11"/>
  <c r="O86" i="11"/>
  <c r="O87" i="11"/>
  <c r="O88" i="11"/>
  <c r="O89" i="11"/>
  <c r="O90" i="11"/>
  <c r="O91" i="11"/>
  <c r="O92" i="11"/>
  <c r="O93" i="11"/>
  <c r="O94" i="11"/>
  <c r="O95" i="11"/>
  <c r="O96" i="11"/>
  <c r="O97" i="11"/>
  <c r="O98" i="11"/>
  <c r="O99" i="11"/>
  <c r="O100" i="11"/>
  <c r="O101" i="11"/>
  <c r="O102" i="11"/>
  <c r="O103" i="11"/>
  <c r="O104" i="11"/>
  <c r="O105" i="11"/>
  <c r="O106" i="11"/>
  <c r="O107" i="11"/>
  <c r="O108" i="11"/>
  <c r="O109" i="11"/>
  <c r="O110" i="11"/>
  <c r="O111" i="11"/>
  <c r="O112" i="11"/>
  <c r="O113" i="11"/>
  <c r="O114" i="11"/>
  <c r="O115" i="11"/>
  <c r="O116" i="11"/>
  <c r="O117" i="11"/>
  <c r="O118" i="11"/>
  <c r="O119" i="11"/>
  <c r="O120" i="11"/>
  <c r="O121" i="11"/>
  <c r="O122" i="11"/>
  <c r="O123" i="11"/>
  <c r="O124" i="11"/>
  <c r="O3" i="11"/>
  <c r="O2" i="4"/>
  <c r="N239" i="4"/>
  <c r="N3" i="3"/>
  <c r="N4" i="3"/>
  <c r="N5" i="3"/>
  <c r="N6" i="3"/>
  <c r="N7" i="3"/>
  <c r="N8" i="3"/>
  <c r="N9" i="3"/>
  <c r="N10" i="3"/>
  <c r="N2" i="3"/>
  <c r="N3" i="2"/>
  <c r="N4" i="2"/>
  <c r="N5" i="2"/>
  <c r="N6" i="2"/>
  <c r="N7" i="2"/>
  <c r="N8" i="2"/>
  <c r="N9" i="2"/>
  <c r="N10" i="2"/>
  <c r="N11" i="2"/>
  <c r="N12" i="2"/>
  <c r="N13" i="2"/>
  <c r="N14" i="2"/>
  <c r="N15" i="2"/>
  <c r="N16" i="2"/>
  <c r="N17" i="2"/>
  <c r="N18" i="2"/>
  <c r="N19" i="2"/>
  <c r="N20" i="2"/>
  <c r="N21" i="2"/>
  <c r="N22" i="2"/>
  <c r="N23" i="2"/>
  <c r="N24" i="2"/>
  <c r="N25" i="2"/>
  <c r="N26" i="2"/>
  <c r="N27" i="2"/>
  <c r="N28" i="2"/>
  <c r="N29" i="2"/>
  <c r="N30" i="2"/>
  <c r="N31" i="2"/>
  <c r="N32" i="2"/>
  <c r="N33" i="2"/>
  <c r="N34" i="2"/>
  <c r="N35" i="2"/>
  <c r="N36" i="2"/>
  <c r="N37" i="2"/>
  <c r="N38" i="2"/>
  <c r="N39" i="2"/>
  <c r="N40" i="2"/>
  <c r="N41" i="2"/>
  <c r="N2" i="2"/>
  <c r="L42" i="2"/>
  <c r="N3" i="1"/>
  <c r="N4" i="1"/>
  <c r="N5" i="1"/>
  <c r="N6" i="1"/>
  <c r="N7" i="1"/>
  <c r="N8" i="1"/>
  <c r="N9" i="1"/>
  <c r="N10" i="1"/>
  <c r="N11" i="1"/>
  <c r="N12" i="1"/>
  <c r="N13" i="1"/>
  <c r="N14" i="1"/>
  <c r="N15" i="1"/>
  <c r="N16" i="1"/>
  <c r="N17" i="1"/>
  <c r="N18" i="1"/>
  <c r="N19" i="1"/>
  <c r="N20" i="1"/>
  <c r="N21" i="1"/>
  <c r="N22" i="1"/>
  <c r="N23" i="1"/>
  <c r="N24" i="1"/>
  <c r="N25" i="1"/>
  <c r="N26" i="1"/>
  <c r="N27" i="1"/>
  <c r="N28" i="1"/>
  <c r="N29" i="1"/>
  <c r="N30" i="1"/>
  <c r="N31" i="1"/>
  <c r="N32" i="1"/>
  <c r="N33" i="1"/>
  <c r="N34" i="1"/>
  <c r="N2" i="1"/>
  <c r="AE23" i="6"/>
  <c r="AD23" i="6"/>
  <c r="AC23" i="6"/>
  <c r="AB23" i="6"/>
  <c r="AA23" i="6"/>
  <c r="O3" i="5"/>
  <c r="P3" i="5" s="1"/>
  <c r="O4" i="5"/>
  <c r="O5" i="5"/>
  <c r="O6" i="5"/>
  <c r="O7" i="5"/>
  <c r="P7" i="5" s="1"/>
  <c r="O8" i="5"/>
  <c r="O9" i="5"/>
  <c r="O10" i="5"/>
  <c r="O11" i="5"/>
  <c r="P11" i="5" s="1"/>
  <c r="O12" i="5"/>
  <c r="O13" i="5"/>
  <c r="O14" i="5"/>
  <c r="O15" i="5"/>
  <c r="P15" i="5" s="1"/>
  <c r="O16" i="5"/>
  <c r="O17" i="5"/>
  <c r="O18" i="5"/>
  <c r="O19" i="5"/>
  <c r="P19" i="5" s="1"/>
  <c r="O20" i="5"/>
  <c r="O21" i="5"/>
  <c r="O22" i="5"/>
  <c r="O23" i="5"/>
  <c r="P23" i="5" s="1"/>
  <c r="O2" i="5"/>
  <c r="O24" i="5" s="1"/>
  <c r="M3" i="12"/>
  <c r="M4" i="12"/>
  <c r="M5" i="12"/>
  <c r="M6" i="12"/>
  <c r="M7" i="12"/>
  <c r="M8" i="12"/>
  <c r="M9" i="12"/>
  <c r="M10" i="12"/>
  <c r="M11" i="12"/>
  <c r="M12" i="12"/>
  <c r="M13" i="12"/>
  <c r="M14" i="12"/>
  <c r="M15" i="12"/>
  <c r="M16" i="12"/>
  <c r="M17" i="12"/>
  <c r="M18" i="12"/>
  <c r="M19" i="12"/>
  <c r="M20" i="12"/>
  <c r="M21" i="12"/>
  <c r="M22" i="12"/>
  <c r="M23" i="12"/>
  <c r="M24" i="12"/>
  <c r="M25" i="12"/>
  <c r="M26" i="12"/>
  <c r="M27" i="12"/>
  <c r="M28" i="12"/>
  <c r="M29" i="12"/>
  <c r="M30" i="12"/>
  <c r="M31" i="12"/>
  <c r="M32" i="12"/>
  <c r="M33" i="12"/>
  <c r="M34" i="12"/>
  <c r="M35" i="12"/>
  <c r="M36" i="12"/>
  <c r="M37" i="12"/>
  <c r="M38" i="12"/>
  <c r="M39" i="12"/>
  <c r="M40" i="12"/>
  <c r="M41" i="12"/>
  <c r="M42" i="12"/>
  <c r="M43" i="12"/>
  <c r="M44" i="12"/>
  <c r="M45" i="12"/>
  <c r="M46" i="12"/>
  <c r="M47" i="12"/>
  <c r="M48" i="12"/>
  <c r="M49" i="12"/>
  <c r="M50" i="12"/>
  <c r="M51" i="12"/>
  <c r="M52" i="12"/>
  <c r="M53" i="12"/>
  <c r="M54" i="12"/>
  <c r="M55" i="12"/>
  <c r="M56" i="12"/>
  <c r="M57" i="12"/>
  <c r="M58" i="12"/>
  <c r="M59" i="12"/>
  <c r="M60" i="12"/>
  <c r="M61" i="12"/>
  <c r="M62" i="12"/>
  <c r="M63" i="12"/>
  <c r="M64" i="12"/>
  <c r="M65" i="12"/>
  <c r="M66" i="12"/>
  <c r="M67" i="12"/>
  <c r="M68" i="12"/>
  <c r="M69" i="12"/>
  <c r="M70" i="12"/>
  <c r="M71" i="12"/>
  <c r="M72" i="12"/>
  <c r="M73" i="12"/>
  <c r="M74" i="12"/>
  <c r="M75" i="12"/>
  <c r="M76" i="12"/>
  <c r="M77" i="12"/>
  <c r="M78" i="12"/>
  <c r="M79" i="12"/>
  <c r="M80" i="12"/>
  <c r="M81" i="12"/>
  <c r="M82" i="12"/>
  <c r="M83" i="12"/>
  <c r="M84" i="12"/>
  <c r="M85" i="12"/>
  <c r="M86" i="12"/>
  <c r="M87" i="12"/>
  <c r="M88" i="12"/>
  <c r="M89" i="12"/>
  <c r="M90" i="12"/>
  <c r="M91" i="12"/>
  <c r="M92" i="12"/>
  <c r="M93" i="12"/>
  <c r="M94" i="12"/>
  <c r="M95" i="12"/>
  <c r="M96" i="12"/>
  <c r="M97" i="12"/>
  <c r="M98" i="12"/>
  <c r="M99" i="12"/>
  <c r="M100" i="12"/>
  <c r="M101" i="12"/>
  <c r="M102" i="12"/>
  <c r="M103" i="12"/>
  <c r="M104" i="12"/>
  <c r="M105" i="12"/>
  <c r="M106" i="12"/>
  <c r="M107" i="12"/>
  <c r="M108" i="12"/>
  <c r="M109" i="12"/>
  <c r="M110" i="12"/>
  <c r="M111" i="12"/>
  <c r="M112" i="12"/>
  <c r="M113" i="12"/>
  <c r="M114" i="12"/>
  <c r="M115" i="12"/>
  <c r="M116" i="12"/>
  <c r="M117" i="12"/>
  <c r="M118" i="12"/>
  <c r="M119" i="12"/>
  <c r="M120" i="12"/>
  <c r="M121" i="12"/>
  <c r="M122" i="12"/>
  <c r="M123" i="12"/>
  <c r="M124" i="12"/>
  <c r="M125" i="12"/>
  <c r="M126" i="12"/>
  <c r="M127" i="12"/>
  <c r="M128" i="12"/>
  <c r="M129" i="12"/>
  <c r="M130" i="12"/>
  <c r="M131" i="12"/>
  <c r="M132" i="12"/>
  <c r="M133" i="12"/>
  <c r="M134" i="12"/>
  <c r="M135" i="12"/>
  <c r="M136" i="12"/>
  <c r="M137" i="12"/>
  <c r="M138" i="12"/>
  <c r="M139" i="12"/>
  <c r="M140" i="12"/>
  <c r="M141" i="12"/>
  <c r="M142" i="12"/>
  <c r="M143" i="12"/>
  <c r="M144" i="12"/>
  <c r="M145" i="12"/>
  <c r="M146" i="12"/>
  <c r="M147" i="12"/>
  <c r="M148" i="12"/>
  <c r="M149" i="12"/>
  <c r="M150" i="12"/>
  <c r="M151" i="12"/>
  <c r="M152" i="12"/>
  <c r="M153" i="12"/>
  <c r="M154" i="12"/>
  <c r="M155" i="12"/>
  <c r="M156" i="12"/>
  <c r="M157" i="12"/>
  <c r="M158" i="12"/>
  <c r="M159" i="12"/>
  <c r="M160" i="12"/>
  <c r="M161" i="12"/>
  <c r="M162" i="12"/>
  <c r="M163" i="12"/>
  <c r="M164" i="12"/>
  <c r="M165" i="12"/>
  <c r="M166" i="12"/>
  <c r="M167" i="12"/>
  <c r="M168" i="12"/>
  <c r="M169" i="12"/>
  <c r="M170" i="12"/>
  <c r="M171" i="12"/>
  <c r="M172" i="12"/>
  <c r="M173" i="12"/>
  <c r="M174" i="12"/>
  <c r="M175" i="12"/>
  <c r="M176" i="12"/>
  <c r="M177" i="12"/>
  <c r="M178" i="12"/>
  <c r="M179" i="12"/>
  <c r="M180" i="12"/>
  <c r="M181" i="12"/>
  <c r="M182" i="12"/>
  <c r="M183" i="12"/>
  <c r="M184" i="12"/>
  <c r="M185" i="12"/>
  <c r="M186" i="12"/>
  <c r="M187" i="12"/>
  <c r="M188" i="12"/>
  <c r="M189" i="12"/>
  <c r="M190" i="12"/>
  <c r="M191" i="12"/>
  <c r="M192" i="12"/>
  <c r="M193" i="12"/>
  <c r="M194" i="12"/>
  <c r="M195" i="12"/>
  <c r="M196" i="12"/>
  <c r="M197" i="12"/>
  <c r="M198" i="12"/>
  <c r="M199" i="12"/>
  <c r="M200" i="12"/>
  <c r="M201" i="12"/>
  <c r="M202" i="12"/>
  <c r="M203" i="12"/>
  <c r="M204" i="12"/>
  <c r="M205" i="12"/>
  <c r="M206" i="12"/>
  <c r="M207" i="12"/>
  <c r="M208" i="12"/>
  <c r="M209" i="12"/>
  <c r="M210" i="12"/>
  <c r="M211" i="12"/>
  <c r="M212" i="12"/>
  <c r="M213" i="12"/>
  <c r="M214" i="12"/>
  <c r="M215" i="12"/>
  <c r="M216" i="12"/>
  <c r="M217" i="12"/>
  <c r="M218" i="12"/>
  <c r="M219" i="12"/>
  <c r="M220" i="12"/>
  <c r="M221" i="12"/>
  <c r="M222" i="12"/>
  <c r="M223" i="12"/>
  <c r="M224" i="12"/>
  <c r="M225" i="12"/>
  <c r="M226" i="12"/>
  <c r="M227" i="12"/>
  <c r="M228" i="12"/>
  <c r="M229" i="12"/>
  <c r="M230" i="12"/>
  <c r="M231" i="12"/>
  <c r="M232" i="12"/>
  <c r="M233" i="12"/>
  <c r="M234" i="12"/>
  <c r="M235" i="12"/>
  <c r="M236" i="12"/>
  <c r="M237" i="12"/>
  <c r="M238" i="12"/>
  <c r="M239" i="12"/>
  <c r="M240" i="12"/>
  <c r="M241" i="12"/>
  <c r="M242" i="12"/>
  <c r="M243" i="12"/>
  <c r="M244" i="12"/>
  <c r="M245" i="12"/>
  <c r="M246" i="12"/>
  <c r="M247" i="12"/>
  <c r="M248" i="12"/>
  <c r="M249" i="12"/>
  <c r="M250" i="12"/>
  <c r="M251" i="12"/>
  <c r="M252" i="12"/>
  <c r="M253" i="12"/>
  <c r="M254" i="12"/>
  <c r="M255" i="12"/>
  <c r="M256" i="12"/>
  <c r="M257" i="12"/>
  <c r="M258" i="12"/>
  <c r="M259" i="12"/>
  <c r="M260" i="12"/>
  <c r="M261" i="12"/>
  <c r="M262" i="12"/>
  <c r="M263" i="12"/>
  <c r="M264" i="12"/>
  <c r="M265" i="12"/>
  <c r="M266" i="12"/>
  <c r="M267" i="12"/>
  <c r="M268" i="12"/>
  <c r="M269" i="12"/>
  <c r="M270" i="12"/>
  <c r="M271" i="12"/>
  <c r="M272" i="12"/>
  <c r="M273" i="12"/>
  <c r="M274" i="12"/>
  <c r="M275" i="12"/>
  <c r="M276" i="12"/>
  <c r="M277" i="12"/>
  <c r="M278" i="12"/>
  <c r="M279" i="12"/>
  <c r="M280" i="12"/>
  <c r="M281" i="12"/>
  <c r="M282" i="12"/>
  <c r="M283" i="12"/>
  <c r="M284" i="12"/>
  <c r="M285" i="12"/>
  <c r="M286" i="12"/>
  <c r="M287" i="12"/>
  <c r="M2" i="12"/>
  <c r="M288" i="12" s="1"/>
  <c r="P4" i="11"/>
  <c r="P5" i="11"/>
  <c r="P6" i="11"/>
  <c r="P7" i="11"/>
  <c r="P8" i="11"/>
  <c r="P9" i="11"/>
  <c r="P10" i="11"/>
  <c r="P11" i="11"/>
  <c r="P12" i="11"/>
  <c r="P13" i="11"/>
  <c r="P14" i="11"/>
  <c r="P15" i="11"/>
  <c r="P16" i="11"/>
  <c r="P17" i="11"/>
  <c r="P18" i="11"/>
  <c r="P19" i="11"/>
  <c r="P20" i="11"/>
  <c r="P21" i="11"/>
  <c r="P22" i="11"/>
  <c r="P23" i="11"/>
  <c r="P24" i="11"/>
  <c r="P25" i="11"/>
  <c r="P26" i="11"/>
  <c r="P27" i="11"/>
  <c r="P28" i="11"/>
  <c r="P29" i="11"/>
  <c r="P30" i="11"/>
  <c r="P31" i="11"/>
  <c r="P32" i="11"/>
  <c r="P33" i="11"/>
  <c r="P34" i="11"/>
  <c r="P35" i="11"/>
  <c r="P36" i="11"/>
  <c r="P37" i="11"/>
  <c r="P38" i="11"/>
  <c r="P39" i="11"/>
  <c r="P40" i="11"/>
  <c r="P41" i="11"/>
  <c r="P42" i="11"/>
  <c r="P43" i="11"/>
  <c r="P44" i="11"/>
  <c r="P45" i="11"/>
  <c r="P46" i="11"/>
  <c r="P47" i="11"/>
  <c r="P48" i="11"/>
  <c r="P49" i="11"/>
  <c r="P50" i="11"/>
  <c r="P51" i="11"/>
  <c r="P52" i="11"/>
  <c r="P53" i="11"/>
  <c r="P54" i="11"/>
  <c r="P55" i="11"/>
  <c r="P56" i="11"/>
  <c r="P57" i="11"/>
  <c r="P58" i="11"/>
  <c r="P59" i="11"/>
  <c r="P60" i="11"/>
  <c r="P61" i="11"/>
  <c r="P62" i="11"/>
  <c r="P63" i="11"/>
  <c r="P64" i="11"/>
  <c r="P65" i="11"/>
  <c r="P66" i="11"/>
  <c r="P67" i="11"/>
  <c r="P68" i="11"/>
  <c r="P69" i="11"/>
  <c r="P70" i="11"/>
  <c r="P71" i="11"/>
  <c r="P72" i="11"/>
  <c r="P73" i="11"/>
  <c r="P74" i="11"/>
  <c r="P75" i="11"/>
  <c r="P76" i="11"/>
  <c r="P77" i="11"/>
  <c r="P78" i="11"/>
  <c r="P79" i="11"/>
  <c r="P80" i="11"/>
  <c r="P81" i="11"/>
  <c r="P82" i="11"/>
  <c r="P83" i="11"/>
  <c r="P84" i="11"/>
  <c r="P85" i="11"/>
  <c r="P86" i="11"/>
  <c r="P87" i="11"/>
  <c r="P88" i="11"/>
  <c r="P89" i="11"/>
  <c r="P90" i="11"/>
  <c r="P91" i="11"/>
  <c r="P92" i="11"/>
  <c r="P93" i="11"/>
  <c r="P94" i="11"/>
  <c r="P95" i="11"/>
  <c r="P96" i="11"/>
  <c r="P97" i="11"/>
  <c r="P98" i="11"/>
  <c r="P99" i="11"/>
  <c r="P100" i="11"/>
  <c r="P101" i="11"/>
  <c r="P102" i="11"/>
  <c r="P103" i="11"/>
  <c r="P104" i="11"/>
  <c r="P105" i="11"/>
  <c r="P106" i="11"/>
  <c r="P107" i="11"/>
  <c r="P108" i="11"/>
  <c r="P109" i="11"/>
  <c r="P110" i="11"/>
  <c r="P111" i="11"/>
  <c r="P112" i="11"/>
  <c r="P113" i="11"/>
  <c r="P114" i="11"/>
  <c r="P115" i="11"/>
  <c r="P116" i="11"/>
  <c r="P117" i="11"/>
  <c r="P118" i="11"/>
  <c r="P119" i="11"/>
  <c r="P120" i="11"/>
  <c r="P121" i="11"/>
  <c r="P122" i="11"/>
  <c r="P123" i="11"/>
  <c r="P124" i="11"/>
  <c r="P3" i="11"/>
  <c r="P125" i="11" s="1"/>
  <c r="P2" i="4"/>
  <c r="P239" i="4" s="1"/>
  <c r="O3" i="3"/>
  <c r="O4" i="3"/>
  <c r="O5" i="3"/>
  <c r="O6" i="3"/>
  <c r="O11" i="3" s="1"/>
  <c r="O7" i="3"/>
  <c r="O8" i="3"/>
  <c r="O9" i="3"/>
  <c r="O10" i="3"/>
  <c r="O2" i="3"/>
  <c r="O3" i="2"/>
  <c r="O4" i="2"/>
  <c r="O5" i="2"/>
  <c r="O6" i="2"/>
  <c r="O7" i="2"/>
  <c r="O8" i="2"/>
  <c r="O9" i="2"/>
  <c r="O10" i="2"/>
  <c r="O11" i="2"/>
  <c r="O12" i="2"/>
  <c r="O13" i="2"/>
  <c r="O14" i="2"/>
  <c r="O15" i="2"/>
  <c r="O16" i="2"/>
  <c r="O17" i="2"/>
  <c r="O18" i="2"/>
  <c r="O19" i="2"/>
  <c r="O20" i="2"/>
  <c r="O21" i="2"/>
  <c r="O22" i="2"/>
  <c r="O23" i="2"/>
  <c r="O24" i="2"/>
  <c r="O25" i="2"/>
  <c r="O26" i="2"/>
  <c r="O27" i="2"/>
  <c r="O28" i="2"/>
  <c r="O29" i="2"/>
  <c r="O30" i="2"/>
  <c r="O31" i="2"/>
  <c r="O32" i="2"/>
  <c r="O33" i="2"/>
  <c r="O34" i="2"/>
  <c r="O35" i="2"/>
  <c r="O36" i="2"/>
  <c r="O37" i="2"/>
  <c r="O38" i="2"/>
  <c r="O39" i="2"/>
  <c r="O40" i="2"/>
  <c r="O41" i="2"/>
  <c r="O2" i="2"/>
  <c r="O3" i="1"/>
  <c r="O4" i="1"/>
  <c r="O5" i="1"/>
  <c r="O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2" i="1"/>
  <c r="O35" i="1" s="1"/>
  <c r="O42" i="2" l="1"/>
  <c r="P2" i="1"/>
  <c r="P31" i="1"/>
  <c r="P27" i="1"/>
  <c r="P23" i="1"/>
  <c r="P19" i="1"/>
  <c r="P15" i="1"/>
  <c r="P11" i="1"/>
  <c r="P7" i="1"/>
  <c r="P3" i="1"/>
  <c r="P9" i="3"/>
  <c r="P5" i="3"/>
  <c r="P21" i="5"/>
  <c r="P17" i="5"/>
  <c r="P13" i="5"/>
  <c r="P9" i="5"/>
  <c r="P5" i="5"/>
  <c r="P33" i="1"/>
  <c r="P29" i="1"/>
  <c r="P25" i="1"/>
  <c r="P21" i="1"/>
  <c r="P17" i="1"/>
  <c r="P13" i="1"/>
  <c r="P9" i="1"/>
  <c r="P5" i="1"/>
  <c r="P2" i="3"/>
  <c r="P7" i="3"/>
  <c r="P3" i="3"/>
  <c r="P32" i="1"/>
  <c r="P28" i="1"/>
  <c r="P24" i="1"/>
  <c r="P20" i="1"/>
  <c r="P16" i="1"/>
  <c r="P12" i="1"/>
  <c r="P8" i="1"/>
  <c r="P4" i="1"/>
  <c r="P10" i="3"/>
  <c r="P6" i="3"/>
  <c r="N285" i="12"/>
  <c r="N281" i="12"/>
  <c r="N277" i="12"/>
  <c r="N273" i="12"/>
  <c r="N269" i="12"/>
  <c r="N265" i="12"/>
  <c r="N261" i="12"/>
  <c r="N257" i="12"/>
  <c r="N253" i="12"/>
  <c r="N249" i="12"/>
  <c r="N245" i="12"/>
  <c r="N241" i="12"/>
  <c r="N237" i="12"/>
  <c r="N233" i="12"/>
  <c r="N229" i="12"/>
  <c r="N225" i="12"/>
  <c r="N221" i="12"/>
  <c r="N217" i="12"/>
  <c r="N213" i="12"/>
  <c r="N209" i="12"/>
  <c r="N205" i="12"/>
  <c r="N201" i="12"/>
  <c r="N197" i="12"/>
  <c r="N193" i="12"/>
  <c r="N189" i="12"/>
  <c r="N185" i="12"/>
  <c r="N181" i="12"/>
  <c r="N177" i="12"/>
  <c r="N173" i="12"/>
  <c r="N169" i="12"/>
  <c r="N165" i="12"/>
  <c r="N161" i="12"/>
  <c r="N157" i="12"/>
  <c r="N153" i="12"/>
  <c r="N149" i="12"/>
  <c r="N145" i="12"/>
  <c r="N141" i="12"/>
  <c r="N137" i="12"/>
  <c r="N133" i="12"/>
  <c r="N129" i="12"/>
  <c r="N125" i="12"/>
  <c r="N121" i="12"/>
  <c r="N117" i="12"/>
  <c r="N113" i="12"/>
  <c r="N109" i="12"/>
  <c r="N105" i="12"/>
  <c r="N101" i="12"/>
  <c r="N97" i="12"/>
  <c r="N93" i="12"/>
  <c r="N89" i="12"/>
  <c r="N85" i="12"/>
  <c r="N81" i="12"/>
  <c r="N77" i="12"/>
  <c r="N73" i="12"/>
  <c r="N69" i="12"/>
  <c r="N65" i="12"/>
  <c r="N61" i="12"/>
  <c r="N57" i="12"/>
  <c r="N53" i="12"/>
  <c r="N49" i="12"/>
  <c r="N45" i="12"/>
  <c r="N41" i="12"/>
  <c r="N37" i="12"/>
  <c r="N33" i="12"/>
  <c r="N29" i="12"/>
  <c r="N25" i="12"/>
  <c r="N21" i="12"/>
  <c r="N17" i="12"/>
  <c r="N13" i="12"/>
  <c r="N9" i="12"/>
  <c r="N5" i="12"/>
  <c r="N2" i="12"/>
  <c r="N284" i="12"/>
  <c r="N280" i="12"/>
  <c r="N276" i="12"/>
  <c r="N272" i="12"/>
  <c r="N268" i="12"/>
  <c r="N264" i="12"/>
  <c r="N260" i="12"/>
  <c r="N256" i="12"/>
  <c r="N252" i="12"/>
  <c r="N248" i="12"/>
  <c r="N244" i="12"/>
  <c r="N240" i="12"/>
  <c r="N236" i="12"/>
  <c r="N232" i="12"/>
  <c r="N228" i="12"/>
  <c r="N224" i="12"/>
  <c r="N220" i="12"/>
  <c r="N216" i="12"/>
  <c r="N212" i="12"/>
  <c r="N208" i="12"/>
  <c r="N204" i="12"/>
  <c r="N200" i="12"/>
  <c r="N196" i="12"/>
  <c r="N192" i="12"/>
  <c r="N188" i="12"/>
  <c r="N184" i="12"/>
  <c r="N180" i="12"/>
  <c r="N176" i="12"/>
  <c r="N172" i="12"/>
  <c r="N168" i="12"/>
  <c r="N164" i="12"/>
  <c r="N160" i="12"/>
  <c r="N156" i="12"/>
  <c r="N152" i="12"/>
  <c r="N148" i="12"/>
  <c r="N144" i="12"/>
  <c r="N140" i="12"/>
  <c r="N136" i="12"/>
  <c r="N132" i="12"/>
  <c r="N128" i="12"/>
  <c r="N124" i="12"/>
  <c r="N120" i="12"/>
  <c r="N116" i="12"/>
  <c r="N112" i="12"/>
  <c r="N108" i="12"/>
  <c r="N104" i="12"/>
  <c r="N100" i="12"/>
  <c r="N96" i="12"/>
  <c r="N92" i="12"/>
  <c r="N88" i="12"/>
  <c r="N84" i="12"/>
  <c r="N80" i="12"/>
  <c r="N76" i="12"/>
  <c r="N72" i="12"/>
  <c r="N68" i="12"/>
  <c r="N64" i="12"/>
  <c r="N60" i="12"/>
  <c r="N56" i="12"/>
  <c r="N52" i="12"/>
  <c r="N48" i="12"/>
  <c r="N44" i="12"/>
  <c r="N40" i="12"/>
  <c r="N36" i="12"/>
  <c r="N32" i="12"/>
  <c r="N28" i="12"/>
  <c r="N24" i="12"/>
  <c r="N20" i="12"/>
  <c r="N16" i="12"/>
  <c r="N12" i="12"/>
  <c r="N8" i="12"/>
  <c r="N4" i="12"/>
  <c r="P22" i="5"/>
  <c r="P18" i="5"/>
  <c r="P14" i="5"/>
  <c r="P10" i="5"/>
  <c r="P6" i="5"/>
  <c r="P34" i="1"/>
  <c r="P30" i="1"/>
  <c r="P26" i="1"/>
  <c r="P22" i="1"/>
  <c r="P18" i="1"/>
  <c r="P14" i="1"/>
  <c r="P10" i="1"/>
  <c r="P6" i="1"/>
  <c r="P8" i="3"/>
  <c r="P4" i="3"/>
  <c r="N287" i="12"/>
  <c r="N283" i="12"/>
  <c r="N279" i="12"/>
  <c r="N275" i="12"/>
  <c r="N271" i="12"/>
  <c r="N267" i="12"/>
  <c r="N263" i="12"/>
  <c r="N259" i="12"/>
  <c r="N255" i="12"/>
  <c r="N251" i="12"/>
  <c r="N247" i="12"/>
  <c r="N243" i="12"/>
  <c r="N239" i="12"/>
  <c r="N235" i="12"/>
  <c r="N231" i="12"/>
  <c r="N227" i="12"/>
  <c r="N223" i="12"/>
  <c r="N219" i="12"/>
  <c r="N215" i="12"/>
  <c r="N211" i="12"/>
  <c r="N207" i="12"/>
  <c r="N203" i="12"/>
  <c r="N199" i="12"/>
  <c r="N195" i="12"/>
  <c r="N191" i="12"/>
  <c r="N187" i="12"/>
  <c r="N183" i="12"/>
  <c r="N179" i="12"/>
  <c r="N175" i="12"/>
  <c r="N171" i="12"/>
  <c r="N167" i="12"/>
  <c r="N163" i="12"/>
  <c r="N159" i="12"/>
  <c r="N155" i="12"/>
  <c r="N151" i="12"/>
  <c r="N147" i="12"/>
  <c r="N143" i="12"/>
  <c r="N139" i="12"/>
  <c r="N135" i="12"/>
  <c r="N131" i="12"/>
  <c r="N127" i="12"/>
  <c r="N123" i="12"/>
  <c r="N119" i="12"/>
  <c r="N115" i="12"/>
  <c r="N111" i="12"/>
  <c r="N107" i="12"/>
  <c r="N103" i="12"/>
  <c r="N99" i="12"/>
  <c r="N95" i="12"/>
  <c r="N91" i="12"/>
  <c r="N87" i="12"/>
  <c r="N83" i="12"/>
  <c r="N79" i="12"/>
  <c r="N75" i="12"/>
  <c r="N71" i="12"/>
  <c r="N67" i="12"/>
  <c r="N63" i="12"/>
  <c r="N59" i="12"/>
  <c r="N55" i="12"/>
  <c r="N51" i="12"/>
  <c r="N47" i="12"/>
  <c r="N43" i="12"/>
  <c r="N39" i="12"/>
  <c r="N35" i="12"/>
  <c r="N31" i="12"/>
  <c r="N27" i="12"/>
  <c r="N23" i="12"/>
  <c r="N19" i="12"/>
  <c r="N15" i="12"/>
  <c r="N11" i="12"/>
  <c r="N7" i="12"/>
  <c r="N3" i="12"/>
  <c r="N286" i="12"/>
  <c r="N282" i="12"/>
  <c r="N278" i="12"/>
  <c r="N274" i="12"/>
  <c r="N270" i="12"/>
  <c r="N266" i="12"/>
  <c r="N262" i="12"/>
  <c r="N258" i="12"/>
  <c r="N254" i="12"/>
  <c r="N250" i="12"/>
  <c r="N246" i="12"/>
  <c r="N242" i="12"/>
  <c r="N238" i="12"/>
  <c r="N234" i="12"/>
  <c r="N230" i="12"/>
  <c r="N226" i="12"/>
  <c r="N222" i="12"/>
  <c r="N218" i="12"/>
  <c r="N214" i="12"/>
  <c r="N210" i="12"/>
  <c r="N206" i="12"/>
  <c r="N202" i="12"/>
  <c r="N198" i="12"/>
  <c r="N194" i="12"/>
  <c r="N190" i="12"/>
  <c r="N186" i="12"/>
  <c r="N182" i="12"/>
  <c r="N178" i="12"/>
  <c r="N174" i="12"/>
  <c r="N170" i="12"/>
  <c r="N166" i="12"/>
  <c r="N162" i="12"/>
  <c r="N158" i="12"/>
  <c r="N154" i="12"/>
  <c r="N150" i="12"/>
  <c r="N146" i="12"/>
  <c r="N142" i="12"/>
  <c r="N138" i="12"/>
  <c r="N134" i="12"/>
  <c r="N130" i="12"/>
  <c r="N126" i="12"/>
  <c r="N122" i="12"/>
  <c r="N118" i="12"/>
  <c r="N114" i="12"/>
  <c r="N110" i="12"/>
  <c r="N106" i="12"/>
  <c r="N102" i="12"/>
  <c r="N98" i="12"/>
  <c r="N94" i="12"/>
  <c r="N90" i="12"/>
  <c r="N86" i="12"/>
  <c r="N82" i="12"/>
  <c r="N78" i="12"/>
  <c r="N74" i="12"/>
  <c r="N70" i="12"/>
  <c r="N66" i="12"/>
  <c r="N62" i="12"/>
  <c r="N58" i="12"/>
  <c r="N54" i="12"/>
  <c r="N50" i="12"/>
  <c r="N46" i="12"/>
  <c r="N42" i="12"/>
  <c r="N38" i="12"/>
  <c r="N34" i="12"/>
  <c r="N30" i="12"/>
  <c r="N26" i="12"/>
  <c r="N22" i="12"/>
  <c r="N18" i="12"/>
  <c r="N14" i="12"/>
  <c r="N10" i="12"/>
  <c r="N6" i="12"/>
  <c r="P2" i="5"/>
  <c r="P20" i="5"/>
  <c r="P16" i="5"/>
  <c r="P12" i="5"/>
  <c r="P8" i="5"/>
  <c r="P4" i="5"/>
  <c r="Q3" i="11"/>
  <c r="Q123" i="11"/>
  <c r="Q121" i="11"/>
  <c r="Q119" i="11"/>
  <c r="Q117" i="11"/>
  <c r="Q115" i="11"/>
  <c r="Q113" i="11"/>
  <c r="Q111" i="11"/>
  <c r="Q109" i="11"/>
  <c r="Q107" i="11"/>
  <c r="Q105" i="11"/>
  <c r="Q103" i="11"/>
  <c r="Q101" i="11"/>
  <c r="Q99" i="11"/>
  <c r="Q97" i="11"/>
  <c r="Q95" i="11"/>
  <c r="Q93" i="11"/>
  <c r="Q91" i="11"/>
  <c r="Q89" i="11"/>
  <c r="Q87" i="11"/>
  <c r="Q85" i="11"/>
  <c r="Q83" i="11"/>
  <c r="Q81" i="11"/>
  <c r="Q79" i="11"/>
  <c r="Q77" i="11"/>
  <c r="Q75" i="11"/>
  <c r="Q73" i="11"/>
  <c r="Q71" i="11"/>
  <c r="Q69" i="11"/>
  <c r="Q67" i="11"/>
  <c r="Q65" i="11"/>
  <c r="Q63" i="11"/>
  <c r="Q61" i="11"/>
  <c r="Q59" i="11"/>
  <c r="Q57" i="11"/>
  <c r="Q55" i="11"/>
  <c r="Q53" i="11"/>
  <c r="Q51" i="11"/>
  <c r="Q49" i="11"/>
  <c r="Q47" i="11"/>
  <c r="Q45" i="11"/>
  <c r="Q43" i="11"/>
  <c r="Q41" i="11"/>
  <c r="Q39" i="11"/>
  <c r="Q37" i="11"/>
  <c r="Q35" i="11"/>
  <c r="Q33" i="11"/>
  <c r="Q31" i="11"/>
  <c r="Q29" i="11"/>
  <c r="Q27" i="11"/>
  <c r="Q25" i="11"/>
  <c r="Q23" i="11"/>
  <c r="Q21" i="11"/>
  <c r="Q19" i="11"/>
  <c r="Q17" i="11"/>
  <c r="Q15" i="11"/>
  <c r="Q13" i="11"/>
  <c r="Q11" i="11"/>
  <c r="Q9" i="11"/>
  <c r="Q7" i="11"/>
  <c r="Q5" i="11"/>
  <c r="Q124" i="11"/>
  <c r="Q122" i="11"/>
  <c r="Q120" i="11"/>
  <c r="Q118" i="11"/>
  <c r="Q116" i="11"/>
  <c r="Q114" i="11"/>
  <c r="Q112" i="11"/>
  <c r="Q110" i="11"/>
  <c r="Q108" i="11"/>
  <c r="Q106" i="11"/>
  <c r="Q104" i="11"/>
  <c r="Q102" i="11"/>
  <c r="Q100" i="11"/>
  <c r="Q98" i="11"/>
  <c r="Q96" i="11"/>
  <c r="Q94" i="11"/>
  <c r="Q92" i="11"/>
  <c r="Q90" i="11"/>
  <c r="Q88" i="11"/>
  <c r="Q86" i="11"/>
  <c r="Q84" i="11"/>
  <c r="Q82" i="11"/>
  <c r="Q80" i="11"/>
  <c r="Q78" i="11"/>
  <c r="Q76" i="11"/>
  <c r="Q74" i="11"/>
  <c r="Q72" i="11"/>
  <c r="Q70" i="11"/>
  <c r="Q68" i="11"/>
  <c r="Q66" i="11"/>
  <c r="Q64" i="11"/>
  <c r="Q62" i="11"/>
  <c r="Q60" i="11"/>
  <c r="Q58" i="11"/>
  <c r="Q56" i="11"/>
  <c r="Q54" i="11"/>
  <c r="Q52" i="11"/>
  <c r="Q50" i="11"/>
  <c r="Q48" i="11"/>
  <c r="Q46" i="11"/>
  <c r="Q44" i="11"/>
  <c r="Q42" i="11"/>
  <c r="Q40" i="11"/>
  <c r="Q38" i="11"/>
  <c r="Q36" i="11"/>
  <c r="Q34" i="11"/>
  <c r="Q32" i="11"/>
  <c r="Q30" i="11"/>
  <c r="Q28" i="11"/>
  <c r="Q26" i="11"/>
  <c r="Q24" i="11"/>
  <c r="Q22" i="11"/>
  <c r="Q20" i="11"/>
  <c r="Q18" i="11"/>
  <c r="Q16" i="11"/>
  <c r="Q14" i="11"/>
  <c r="Q12" i="11"/>
  <c r="Q10" i="11"/>
  <c r="Q8" i="11"/>
  <c r="Q6" i="11"/>
  <c r="Q4" i="11"/>
  <c r="Q2" i="4"/>
  <c r="P41" i="2"/>
  <c r="P39" i="2"/>
  <c r="P37" i="2"/>
  <c r="P35" i="2"/>
  <c r="P33" i="2"/>
  <c r="P31" i="2"/>
  <c r="P29" i="2"/>
  <c r="P27" i="2"/>
  <c r="P25" i="2"/>
  <c r="P23" i="2"/>
  <c r="P21" i="2"/>
  <c r="P19" i="2"/>
  <c r="P17" i="2"/>
  <c r="P15" i="2"/>
  <c r="P13" i="2"/>
  <c r="P11" i="2"/>
  <c r="P9" i="2"/>
  <c r="P7" i="2"/>
  <c r="P5" i="2"/>
  <c r="P3" i="2"/>
  <c r="P2" i="2"/>
  <c r="P40" i="2"/>
  <c r="P38" i="2"/>
  <c r="P36" i="2"/>
  <c r="P34" i="2"/>
  <c r="P32" i="2"/>
  <c r="P30" i="2"/>
  <c r="P28" i="2"/>
  <c r="P26" i="2"/>
  <c r="P24" i="2"/>
  <c r="P22" i="2"/>
  <c r="P20" i="2"/>
  <c r="P18" i="2"/>
  <c r="P16" i="2"/>
  <c r="P14" i="2"/>
  <c r="P12" i="2"/>
  <c r="P10" i="2"/>
  <c r="P8" i="2"/>
  <c r="P6" i="2"/>
  <c r="P4" i="2"/>
  <c r="M24" i="5"/>
  <c r="L24" i="5"/>
  <c r="L288" i="12"/>
  <c r="J288" i="12"/>
  <c r="N125" i="11"/>
  <c r="M125" i="11"/>
  <c r="M239" i="4"/>
  <c r="M11" i="3"/>
  <c r="L11" i="3"/>
  <c r="M42" i="2"/>
  <c r="M35" i="1"/>
  <c r="L35" i="1"/>
  <c r="N35" i="1"/>
  <c r="AE10" i="6"/>
  <c r="K42" i="2"/>
  <c r="P24" i="5" l="1"/>
  <c r="N24" i="5"/>
  <c r="N288" i="12"/>
  <c r="O125" i="11"/>
  <c r="Q125" i="11"/>
  <c r="Q239" i="4"/>
  <c r="O239" i="4"/>
  <c r="N11" i="3"/>
  <c r="P11" i="3"/>
  <c r="P42" i="2"/>
  <c r="N42" i="2"/>
  <c r="P35" i="1"/>
  <c r="K35" i="1"/>
  <c r="G35" i="1" l="1"/>
  <c r="F35" i="1"/>
  <c r="AD10" i="6" l="1"/>
  <c r="AC10" i="6"/>
  <c r="AB10" i="6"/>
  <c r="AA10" i="6"/>
  <c r="I288" i="12"/>
  <c r="H288" i="12"/>
  <c r="G288" i="12"/>
  <c r="L125" i="11"/>
  <c r="H125" i="11"/>
  <c r="L239" i="4"/>
  <c r="W10" i="6"/>
  <c r="X10" i="6"/>
  <c r="Y10" i="6"/>
  <c r="K239" i="4"/>
  <c r="I239" i="4"/>
  <c r="H239" i="4"/>
  <c r="G239" i="4"/>
  <c r="G24" i="5" l="1"/>
  <c r="G11" i="3"/>
  <c r="H42" i="2"/>
  <c r="G42" i="2"/>
  <c r="H35" i="1"/>
  <c r="I35" i="1"/>
  <c r="J35" i="1"/>
  <c r="H24" i="5" l="1"/>
  <c r="F24" i="5"/>
  <c r="F288" i="12"/>
  <c r="I125" i="11"/>
  <c r="J125" i="11"/>
  <c r="K125" i="11"/>
  <c r="G125" i="11"/>
  <c r="H11" i="3"/>
  <c r="I11" i="3"/>
  <c r="J11" i="3"/>
  <c r="K11" i="3"/>
  <c r="I42" i="2"/>
  <c r="J42" i="2"/>
  <c r="F42" i="2"/>
  <c r="I24" i="5" l="1"/>
  <c r="J24" i="5"/>
  <c r="K24" i="5"/>
  <c r="J239" i="4"/>
  <c r="F11" i="3" l="1"/>
  <c r="F4" i="6" l="1"/>
  <c r="F6" i="6"/>
  <c r="F3" i="6"/>
  <c r="K65531" i="1"/>
  <c r="F5" i="6"/>
  <c r="F65530" i="2"/>
  <c r="N10" i="6"/>
  <c r="O10" i="6"/>
  <c r="P10" i="6"/>
  <c r="M10" i="6"/>
  <c r="J10" i="6"/>
  <c r="K10" i="6"/>
  <c r="L10" i="6"/>
  <c r="I10" i="6"/>
  <c r="H10" i="6"/>
  <c r="G3" i="6"/>
  <c r="G10" i="6" s="1"/>
  <c r="F9" i="6"/>
  <c r="E4" i="6"/>
  <c r="E9" i="6"/>
  <c r="D10" i="6"/>
  <c r="C10" i="6"/>
  <c r="B10" i="6"/>
  <c r="E10" i="6" l="1"/>
  <c r="F10" i="6"/>
</calcChain>
</file>

<file path=xl/sharedStrings.xml><?xml version="1.0" encoding="utf-8"?>
<sst xmlns="http://schemas.openxmlformats.org/spreadsheetml/2006/main" count="3665" uniqueCount="2325">
  <si>
    <t>RM1A119008</t>
  </si>
  <si>
    <t>MARIA SS.DEL CARMELO</t>
  </si>
  <si>
    <t>VIA MADRE MARIA CROCIFISSA CURCIO 6</t>
  </si>
  <si>
    <t>GUIDONIA VILLALBA</t>
  </si>
  <si>
    <t>CERVETERI</t>
  </si>
  <si>
    <t>RM1A002002</t>
  </si>
  <si>
    <t>GIUSEPPE FIAMMETTI</t>
  </si>
  <si>
    <t>VIA S. PAOLO DELLA CROCE 3</t>
  </si>
  <si>
    <t>CIAMPINO</t>
  </si>
  <si>
    <t>RM1A559006</t>
  </si>
  <si>
    <t>VIA P. PIGNATELLI 2</t>
  </si>
  <si>
    <t>RM1A70600B</t>
  </si>
  <si>
    <t>CARLO COLLODI</t>
  </si>
  <si>
    <t>VIALE DI MARINO 80/A</t>
  </si>
  <si>
    <t>RM1A73300Q</t>
  </si>
  <si>
    <t>SUORE DEGLI ANGELI</t>
  </si>
  <si>
    <t>V.LE DI MARINO 41</t>
  </si>
  <si>
    <t>L'ALBERO VANITOSO</t>
  </si>
  <si>
    <t>SCINTILLE DI FANTASIA</t>
  </si>
  <si>
    <t>IL TRENINO</t>
  </si>
  <si>
    <t>GIARDINO MAGICO</t>
  </si>
  <si>
    <t>IL CIELO STELLATO</t>
  </si>
  <si>
    <t>IL VELIERO VOLANTE</t>
  </si>
  <si>
    <t>PUNTOEACAPO</t>
  </si>
  <si>
    <t>TAGGIA</t>
  </si>
  <si>
    <t>L'ALLEGRA BRIGATA</t>
  </si>
  <si>
    <t>BONAFEDE</t>
  </si>
  <si>
    <t xml:space="preserve">I BAMBINI NEL MONDO </t>
  </si>
  <si>
    <t xml:space="preserve">VALDARNO </t>
  </si>
  <si>
    <t>CIVITAVECCHIA</t>
  </si>
  <si>
    <t>P.ZZA G. VERDI, 1</t>
  </si>
  <si>
    <t>RM1A562002</t>
  </si>
  <si>
    <t>IMMACOLATA</t>
  </si>
  <si>
    <t>VIA C. CALISSE 80</t>
  </si>
  <si>
    <t>RM1A637006</t>
  </si>
  <si>
    <t>S. SOFIA</t>
  </si>
  <si>
    <t>VIA SAN GIOVANNI BOSCO 3</t>
  </si>
  <si>
    <t>RM1A65100C</t>
  </si>
  <si>
    <t>RM1A56300T</t>
  </si>
  <si>
    <t>G.P.D. - COMUNALE</t>
  </si>
  <si>
    <t>VIA BRUNO BUOZZI 43</t>
  </si>
  <si>
    <t>COLLEFERRO</t>
  </si>
  <si>
    <t>RM1A56400N</t>
  </si>
  <si>
    <t>S. GIOVANNI BOSCO</t>
  </si>
  <si>
    <t>VIA IV NOVEMBRE 4</t>
  </si>
  <si>
    <t>RM1A631007</t>
  </si>
  <si>
    <t>VIA CARPINETANA SUD - COMUNALE</t>
  </si>
  <si>
    <t>VIA CARPINETANA SUD 146</t>
  </si>
  <si>
    <t>RM1A70300X</t>
  </si>
  <si>
    <t>F. BARCHIESI - COMUNALE</t>
  </si>
  <si>
    <t>L.GO SCHIAVI 3</t>
  </si>
  <si>
    <t>RM1A172005</t>
  </si>
  <si>
    <t>VIA DELLE CASCATE 4</t>
  </si>
  <si>
    <t>FIANO ROMANO</t>
  </si>
  <si>
    <t>RM1A04700G</t>
  </si>
  <si>
    <t>ARABA FENICE</t>
  </si>
  <si>
    <t>VIA REFICE 50</t>
  </si>
  <si>
    <t>CRISTOFORO COLOMBO</t>
  </si>
  <si>
    <t>VIA DEL SERBATOIO 2</t>
  </si>
  <si>
    <t>FIUMICINO</t>
  </si>
  <si>
    <t>RM1A07600G</t>
  </si>
  <si>
    <t>S.TERESA DEL BAMBIN GESU'</t>
  </si>
  <si>
    <t>LGO RIVA TRIGOSO 3</t>
  </si>
  <si>
    <t>RM1A62200C</t>
  </si>
  <si>
    <t>MATER ECCLESIAE</t>
  </si>
  <si>
    <t>VIA MICHELE ROSI 96</t>
  </si>
  <si>
    <t>RM1A623008</t>
  </si>
  <si>
    <t>GESU' ADOLESCENTE-PICCOLE ANCELLE DEL S.CUORE</t>
  </si>
  <si>
    <t>VIA OROSEI 62</t>
  </si>
  <si>
    <t>RM1A707007</t>
  </si>
  <si>
    <t>IL FARO INCANTATO</t>
  </si>
  <si>
    <t>VIA G.FONTANA 14</t>
  </si>
  <si>
    <t>RM1A708003</t>
  </si>
  <si>
    <t>Via G. Miraglia 13</t>
  </si>
  <si>
    <t>RM1A70900V</t>
  </si>
  <si>
    <t>L'AQUILONE</t>
  </si>
  <si>
    <t>VIALE DANUBIO S.N.C.</t>
  </si>
  <si>
    <t>RM1A71400A</t>
  </si>
  <si>
    <t>VIA PORTOVENERE 145</t>
  </si>
  <si>
    <t>RM1A716002</t>
  </si>
  <si>
    <t>LA SCATOLA MAGICA</t>
  </si>
  <si>
    <t>VIALE DI FOCENE SNC</t>
  </si>
  <si>
    <t>RM1A71800N</t>
  </si>
  <si>
    <t>LO SCARABOCCHIO</t>
  </si>
  <si>
    <t>VIA DI PORTO SANTO STEFANO 3</t>
  </si>
  <si>
    <t>RM1A01200L</t>
  </si>
  <si>
    <t>VIA C. MINARDI 12</t>
  </si>
  <si>
    <t>FRASCATI</t>
  </si>
  <si>
    <t>RM1A01700Q</t>
  </si>
  <si>
    <t>VIA BRIGIDA POSTORINO 13</t>
  </si>
  <si>
    <t>RM1A56500D</t>
  </si>
  <si>
    <t>SS. SACRAMENTO</t>
  </si>
  <si>
    <t>VIA TUSCOLANA 104</t>
  </si>
  <si>
    <t>GENZANO DI ROMA</t>
  </si>
  <si>
    <t>RM1A567005</t>
  </si>
  <si>
    <t>LUCRO/SN</t>
  </si>
  <si>
    <t>GIANNI RODARI</t>
  </si>
  <si>
    <t>VIA SICILIA 23</t>
  </si>
  <si>
    <t>RM1A710003</t>
  </si>
  <si>
    <t>PETER PAN</t>
  </si>
  <si>
    <t>VIA ACHILLE GRANDI 28</t>
  </si>
  <si>
    <t>RM1A56900R</t>
  </si>
  <si>
    <t>REGINA APOSTOLORUM</t>
  </si>
  <si>
    <t>VIA DELLA CIPRIANA 1</t>
  </si>
  <si>
    <t>GROTTAFERRATA</t>
  </si>
  <si>
    <t>RM1A63000B</t>
  </si>
  <si>
    <t>VIRGO FIDELIS</t>
  </si>
  <si>
    <t>P.ZZA VITTIME DEL FASCISMO 4</t>
  </si>
  <si>
    <t>RM1A54900G</t>
  </si>
  <si>
    <t>S. FRANCESCO D'ASSISI</t>
  </si>
  <si>
    <t>VIA TRIESTE 50</t>
  </si>
  <si>
    <t>GUIDONIA M</t>
  </si>
  <si>
    <t>RM1A570001</t>
  </si>
  <si>
    <t>VIRGINIA MARZIALE</t>
  </si>
  <si>
    <t>VIA SILVIO PELLICO 16</t>
  </si>
  <si>
    <t>VIA DI S.GIUSEPPE BETANCOUR, 2</t>
  </si>
  <si>
    <t>SANTA MARIA BAMBINA</t>
  </si>
  <si>
    <t>RM1A629007</t>
  </si>
  <si>
    <t>VIA CALABRIA 56</t>
  </si>
  <si>
    <t>RM1A71100V</t>
  </si>
  <si>
    <t>VIA DEGLI SPAGNOLI s.n.c.</t>
  </si>
  <si>
    <t>RM1A71200P</t>
  </si>
  <si>
    <t>VIA TODINI</t>
  </si>
  <si>
    <t xml:space="preserve">PIANETA BIMBO  </t>
  </si>
  <si>
    <t>VIA TODINI 56</t>
  </si>
  <si>
    <t>RM1A01300C</t>
  </si>
  <si>
    <t>VIA DUCA DEGLI ABRUZZI 191</t>
  </si>
  <si>
    <t>LADISPOLI</t>
  </si>
  <si>
    <t>RM1A014008</t>
  </si>
  <si>
    <t>CASA DEL SORRISO</t>
  </si>
  <si>
    <t>RM1A632003</t>
  </si>
  <si>
    <t>L.GO MONS. PIO FREZZA 1</t>
  </si>
  <si>
    <t>LANUVIO</t>
  </si>
  <si>
    <t>RM1A01800G</t>
  </si>
  <si>
    <t>CUORE IMMACOLATO</t>
  </si>
  <si>
    <t>IL NIDO</t>
  </si>
  <si>
    <t>VIA EDMONDO DE AMICIS 18</t>
  </si>
  <si>
    <t>MARINO</t>
  </si>
  <si>
    <t>RM1A02000G</t>
  </si>
  <si>
    <t>S. CHIARA</t>
  </si>
  <si>
    <t>BOSCHETTI ALBERTI</t>
  </si>
  <si>
    <t>VIA F.FIORENTINI 44</t>
  </si>
  <si>
    <t>VIA G.G.GEMMELLARO 47</t>
  </si>
  <si>
    <t>VIA A. MANZONI 14</t>
  </si>
  <si>
    <t>RM1A12900V</t>
  </si>
  <si>
    <t>RM1AVC500D</t>
  </si>
  <si>
    <t>VIA ROMA 225</t>
  </si>
  <si>
    <t>RM1AA6500T</t>
  </si>
  <si>
    <t>VLE RENATO DI PAOLO 1</t>
  </si>
  <si>
    <t>GESU' BAMBINO</t>
  </si>
  <si>
    <t>RM1A185007</t>
  </si>
  <si>
    <t>MAESTRE PIE DELL'ADDOLORATA</t>
  </si>
  <si>
    <t>SUORE OBLATE GESU' E MARIA</t>
  </si>
  <si>
    <t>VICOLO DEGLI ORTI, 1</t>
  </si>
  <si>
    <t>RM1A57200L</t>
  </si>
  <si>
    <t>RM1A57300C</t>
  </si>
  <si>
    <t>S. LUCIA</t>
  </si>
  <si>
    <t>RM1A14100D</t>
  </si>
  <si>
    <t>MADRE MARIA PETKOVIC</t>
  </si>
  <si>
    <t>VIA IV NOVEMBRE 104</t>
  </si>
  <si>
    <t>MENTANA</t>
  </si>
  <si>
    <t>RM1A144001</t>
  </si>
  <si>
    <t>PATROCINIO S. GIUSEPPE</t>
  </si>
  <si>
    <t>VIA I MAGGIO 43</t>
  </si>
  <si>
    <t>RM1A20800P</t>
  </si>
  <si>
    <t>VIA A. MOSCATELLI 284</t>
  </si>
  <si>
    <t>RM1A575004</t>
  </si>
  <si>
    <t>VIA PROVINCIALE 5/7</t>
  </si>
  <si>
    <t>MONTEFLAVIO</t>
  </si>
  <si>
    <t>RM1A574008</t>
  </si>
  <si>
    <t>VIA G. SAVONAROLA 36/G.BRUNO 87</t>
  </si>
  <si>
    <t>DOMENICO SAVIO</t>
  </si>
  <si>
    <t>P.ZZA CHIESA NUOVA 33</t>
  </si>
  <si>
    <t>MONTELIBRETTI</t>
  </si>
  <si>
    <t>RM1A065005</t>
  </si>
  <si>
    <t>VIA PIAVE, 12</t>
  </si>
  <si>
    <t>MONTEROTONDO</t>
  </si>
  <si>
    <t>RM1A54200R</t>
  </si>
  <si>
    <t>BIMBI BELLI 2</t>
  </si>
  <si>
    <t>VIA ALDO MORO 37</t>
  </si>
  <si>
    <t>RM1A54300L</t>
  </si>
  <si>
    <t>RENATO BORELLI - COMUNALE</t>
  </si>
  <si>
    <t>VIA RIVA</t>
  </si>
  <si>
    <t>RM1A57600X</t>
  </si>
  <si>
    <t>S. PIO X</t>
  </si>
  <si>
    <t>P.ZZA SAN MICHELE 3</t>
  </si>
  <si>
    <t>RM1A57700Q</t>
  </si>
  <si>
    <t>CARD.GRANITO DI BELMONTE</t>
  </si>
  <si>
    <t>BOBBIO</t>
  </si>
  <si>
    <t>VIA MADONNA DI LORETO 1</t>
  </si>
  <si>
    <t>RM1A71300E</t>
  </si>
  <si>
    <t>FIABE E POESIE</t>
  </si>
  <si>
    <t>VIA SAN MATTEO 29</t>
  </si>
  <si>
    <t>RM1A715006</t>
  </si>
  <si>
    <t>VIA VOLGA 3/A</t>
  </si>
  <si>
    <t>RM1A15500B</t>
  </si>
  <si>
    <t>S. FRANCESCO</t>
  </si>
  <si>
    <t>VIA DELLA LIBERAZIONE, 35</t>
  </si>
  <si>
    <t>NETTUNO</t>
  </si>
  <si>
    <t>RM1A57900B</t>
  </si>
  <si>
    <t>CASA DEL SOLE</t>
  </si>
  <si>
    <t>VIA FIRENZE 1</t>
  </si>
  <si>
    <t>RM1A58000G</t>
  </si>
  <si>
    <t>S. GIOVANNI</t>
  </si>
  <si>
    <t>P.ZZA COLONNA, 16</t>
  </si>
  <si>
    <t>RM1A638002</t>
  </si>
  <si>
    <t>SANTA CERIOLI</t>
  </si>
  <si>
    <t>VIA ORSENIGO 4</t>
  </si>
  <si>
    <t>RM1A143005</t>
  </si>
  <si>
    <t>VIA DEI SABINI 51</t>
  </si>
  <si>
    <t>PALOMBARA S.</t>
  </si>
  <si>
    <t>RM1A545008</t>
  </si>
  <si>
    <t>SAN FRANCESCO D'ASSISI</t>
  </si>
  <si>
    <t>VIA BOCCACCIO SNC</t>
  </si>
  <si>
    <t>POMEZIA</t>
  </si>
  <si>
    <t>RM1A546004</t>
  </si>
  <si>
    <t>SANT'ANDREA UBERTO</t>
  </si>
  <si>
    <t>VIA FILIPPO RE 11</t>
  </si>
  <si>
    <t>RM1A54700X</t>
  </si>
  <si>
    <t>VIA PIER CRESCENZI 11</t>
  </si>
  <si>
    <t>RM1A71700T</t>
  </si>
  <si>
    <t>"IL GIROTONDO"</t>
  </si>
  <si>
    <t>VIA EMPOLI 2F</t>
  </si>
  <si>
    <t>RM1A73500B</t>
  </si>
  <si>
    <t>KOALA</t>
  </si>
  <si>
    <t>VIA CAMPO SELVA 10</t>
  </si>
  <si>
    <t>RM1A736007</t>
  </si>
  <si>
    <t>RM1A583003</t>
  </si>
  <si>
    <t>S. ANNA</t>
  </si>
  <si>
    <t>P.ZZA PIOMBINO 3</t>
  </si>
  <si>
    <t>RIANO</t>
  </si>
  <si>
    <t>RM1A58400V</t>
  </si>
  <si>
    <t>AMBROSINI</t>
  </si>
  <si>
    <t>ROCCA DI PAPA</t>
  </si>
  <si>
    <t>RM1A58500P</t>
  </si>
  <si>
    <t>MADRE CLELIA MERLONI</t>
  </si>
  <si>
    <t>VIA CAMPI DI ANNIBALE 137</t>
  </si>
  <si>
    <t>RM1A006009</t>
  </si>
  <si>
    <t>FIGLIE DI GESU'</t>
  </si>
  <si>
    <t>VIA ADAMANTEA 48</t>
  </si>
  <si>
    <t>RM1A007005</t>
  </si>
  <si>
    <t>V.LE DELLA PINETA DI OSTIA, 26</t>
  </si>
  <si>
    <t>RM1A008001</t>
  </si>
  <si>
    <t>S. BENEDETTO</t>
  </si>
  <si>
    <t>VIA TOR DE' SCHIAVI 112/116</t>
  </si>
  <si>
    <t>RM1A00900R</t>
  </si>
  <si>
    <t>VIA DEI GLICINI 60</t>
  </si>
  <si>
    <t>RM1A010001</t>
  </si>
  <si>
    <t>VIA DELLE AZALEE 43</t>
  </si>
  <si>
    <t>RM1A01100R</t>
  </si>
  <si>
    <t>VIA TOR DE' SCHIAVI 150</t>
  </si>
  <si>
    <t>RM1A015004</t>
  </si>
  <si>
    <t>VIA DELIA 58</t>
  </si>
  <si>
    <t>RM1A01900B</t>
  </si>
  <si>
    <t>VIA GIGI SPADUCCI 35</t>
  </si>
  <si>
    <t>RM1A02100B</t>
  </si>
  <si>
    <t>REGINA PACIS</t>
  </si>
  <si>
    <t>VIA DI BRAVETTA 267</t>
  </si>
  <si>
    <t>RM1A022007</t>
  </si>
  <si>
    <t>MARIA TERESA SCRILLI</t>
  </si>
  <si>
    <t>VIA DEI BAGLIONI 10</t>
  </si>
  <si>
    <t>RM1A023003</t>
  </si>
  <si>
    <t>SUORE OBLATE SACRA FAMIGLIA</t>
  </si>
  <si>
    <t>A.S. 2014-15</t>
  </si>
  <si>
    <t>VIA DEI CARRARESI 1/3</t>
  </si>
  <si>
    <t>RM1A02400V</t>
  </si>
  <si>
    <t>VIA ISABELLA DE ROSIS 8</t>
  </si>
  <si>
    <t>RM1A02500P</t>
  </si>
  <si>
    <t>VIA DEI TORRIANI 44</t>
  </si>
  <si>
    <t>RM1A02600E</t>
  </si>
  <si>
    <t>VITTORIO VENETO</t>
  </si>
  <si>
    <t>VIA POMONA 9</t>
  </si>
  <si>
    <t>RM1A02700A</t>
  </si>
  <si>
    <t>P.ZZA F. SACCO 13</t>
  </si>
  <si>
    <t>RM1A028006</t>
  </si>
  <si>
    <t>MESSI D'ORO</t>
  </si>
  <si>
    <t>RM1A029002</t>
  </si>
  <si>
    <t>VIA CASILINA 1602</t>
  </si>
  <si>
    <t>RM1A030006</t>
  </si>
  <si>
    <t>PAOLO VI</t>
  </si>
  <si>
    <t>P.ZZA A. BALDINI,15</t>
  </si>
  <si>
    <t>RM1A03300N</t>
  </si>
  <si>
    <t xml:space="preserve"> MOMMSEN</t>
  </si>
  <si>
    <t xml:space="preserve"> GARIBALDI</t>
  </si>
  <si>
    <t>MANZONI</t>
  </si>
  <si>
    <t>L.GO VOLUMNIA 11</t>
  </si>
  <si>
    <t>PZA T. DE CRISTOFORIS 8</t>
  </si>
  <si>
    <t>RM1A035009</t>
  </si>
  <si>
    <t>VIA DI SAN ROMANO 93</t>
  </si>
  <si>
    <t>RM1A036005</t>
  </si>
  <si>
    <t>VIA ACHILLE TEDESCHI 61</t>
  </si>
  <si>
    <t>RM1A037001</t>
  </si>
  <si>
    <t>MARIA CONSOLATRICE</t>
  </si>
  <si>
    <t>VIA NICOLA MARSELLI 1</t>
  </si>
  <si>
    <t>RM1A03800R</t>
  </si>
  <si>
    <t>S. GIUSEPPE ARTIGIANO</t>
  </si>
  <si>
    <t>L.GO S.GIUSEPPE ARTIGIANO 21</t>
  </si>
  <si>
    <t>RM1A03900L</t>
  </si>
  <si>
    <t>CENTRO EDUCATIVO M.MONTESSORI S.R.L.</t>
  </si>
  <si>
    <t>RM1A04000R</t>
  </si>
  <si>
    <t>LATTANZIO EX NOBILI</t>
  </si>
  <si>
    <t>VIA LATTANZIO 10</t>
  </si>
  <si>
    <t>RM1A04200C</t>
  </si>
  <si>
    <t>RM1A043008</t>
  </si>
  <si>
    <t xml:space="preserve">IL RISVEGLIO DEL BIANCOSPINO </t>
  </si>
  <si>
    <t>RM1A044004</t>
  </si>
  <si>
    <t>VIA CARLO EMILIO GADDA 156</t>
  </si>
  <si>
    <t>RM1A04500X</t>
  </si>
  <si>
    <t xml:space="preserve">IL PINO BIRICHINO </t>
  </si>
  <si>
    <t>BABY COLLEGE</t>
  </si>
  <si>
    <t>RM1A04800B</t>
  </si>
  <si>
    <t>S.ANTONIO</t>
  </si>
  <si>
    <t>VIA ASTERIO 111</t>
  </si>
  <si>
    <t>Sez funzionanti</t>
  </si>
  <si>
    <t>RM1A049007</t>
  </si>
  <si>
    <t xml:space="preserve">GLI EUCALIPTI </t>
  </si>
  <si>
    <t xml:space="preserve">STELLA DEL MARE </t>
  </si>
  <si>
    <t>S. PAOLO</t>
  </si>
  <si>
    <t>VIA CASILINA 1606</t>
  </si>
  <si>
    <t>RM1A05000B</t>
  </si>
  <si>
    <t>LINDA PENOTTI</t>
  </si>
  <si>
    <t>VIA CASALOTTI 73</t>
  </si>
  <si>
    <t>RM1A051007</t>
  </si>
  <si>
    <t>S. CHIARA D'ASSISI</t>
  </si>
  <si>
    <t>VIA PANTAN MONASTERO 35</t>
  </si>
  <si>
    <t>RM1A052003</t>
  </si>
  <si>
    <t>VIA DEL PIGNETO 104</t>
  </si>
  <si>
    <t>RM1A05300V</t>
  </si>
  <si>
    <t>VIA FILARETE 31</t>
  </si>
  <si>
    <t>RM1A05600A</t>
  </si>
  <si>
    <t>MADRE MARGHERITA LENZI</t>
  </si>
  <si>
    <t>VIA VINCENZO MONTI 2</t>
  </si>
  <si>
    <t>RM1A057006</t>
  </si>
  <si>
    <t>S. GAETANO</t>
  </si>
  <si>
    <t>V.LE DI TRASTEVERE, 251</t>
  </si>
  <si>
    <t>RM1A06800L</t>
  </si>
  <si>
    <t>PADRE ANGELICO LIPANI</t>
  </si>
  <si>
    <t>VIA NOMENTANA 954</t>
  </si>
  <si>
    <t>RM1A06900C</t>
  </si>
  <si>
    <t>AURELIO SAFFI</t>
  </si>
  <si>
    <t>VIA DEI SARDI, 35</t>
  </si>
  <si>
    <t>RM1A073004</t>
  </si>
  <si>
    <t>VIA DELLA BALDUINA 292/296</t>
  </si>
  <si>
    <t>RM1A07400X</t>
  </si>
  <si>
    <t>PICCOLE ANCELLE DEL SACRO CUORE</t>
  </si>
  <si>
    <t>VIA CECILIO STAZIO 35</t>
  </si>
  <si>
    <t>RM1A07500Q</t>
  </si>
  <si>
    <t>S. CATERINA DA SIENA</t>
  </si>
  <si>
    <t>VIA GELASIO II, 6</t>
  </si>
  <si>
    <t>RM1A078007</t>
  </si>
  <si>
    <t>ELENA GUERRA</t>
  </si>
  <si>
    <t>VIA SILVESTRO II 24</t>
  </si>
  <si>
    <t>RM1A079003</t>
  </si>
  <si>
    <t>VIA D. TARDINI 26</t>
  </si>
  <si>
    <t>RM1A08200V</t>
  </si>
  <si>
    <t>PZA CARLO FORLANINI 8</t>
  </si>
  <si>
    <t>RM1A08400E</t>
  </si>
  <si>
    <t>VIA DI BRAVETTA 518/522</t>
  </si>
  <si>
    <t>RM1A087002</t>
  </si>
  <si>
    <t>CUORE IMMACOLATO DI MARIA</t>
  </si>
  <si>
    <t>VIA C. MAES 23</t>
  </si>
  <si>
    <t>RM1A08800T</t>
  </si>
  <si>
    <t>VITTORIO ALFIERI</t>
  </si>
  <si>
    <t>LARGO SAN PIO V, 21</t>
  </si>
  <si>
    <t>RM1A08900N</t>
  </si>
  <si>
    <t>VIA MANETTI</t>
  </si>
  <si>
    <t>VIA MANETTI, 6</t>
  </si>
  <si>
    <t>RM1A09000T</t>
  </si>
  <si>
    <t>PIAZZA S. COSTANZA, 1</t>
  </si>
  <si>
    <t>RM1A09100N</t>
  </si>
  <si>
    <t>CRISTO RE</t>
  </si>
  <si>
    <t>VIA ACHERUSIO, 25</t>
  </si>
  <si>
    <t>S. FRANCESCO DI SALES</t>
  </si>
  <si>
    <t>CORSO ITALIA 41</t>
  </si>
  <si>
    <t>RM1A09700L</t>
  </si>
  <si>
    <t>GIUSEPPE ALDOBRANDINI</t>
  </si>
  <si>
    <t>VIA DEL CASTELLO 14</t>
  </si>
  <si>
    <t>RM1A09800C</t>
  </si>
  <si>
    <t xml:space="preserve">BORGO ANTICO </t>
  </si>
  <si>
    <t>VIA DELLE SALINE 4</t>
  </si>
  <si>
    <t>RM1A107002</t>
  </si>
  <si>
    <t>S. ELISABETTA</t>
  </si>
  <si>
    <t>V.LE DEI PROMONTORI, 53</t>
  </si>
  <si>
    <t>RM1A10900N</t>
  </si>
  <si>
    <t>VIA MAR DEI CARAIBI 28</t>
  </si>
  <si>
    <t>RM1A11000T</t>
  </si>
  <si>
    <t>VIA CATERINA SEGURANA 2</t>
  </si>
  <si>
    <t>RM1A11100N</t>
  </si>
  <si>
    <t>S. GIOVANNI BATTISTA</t>
  </si>
  <si>
    <t>VIA CASALE SAN PIO V 11/13</t>
  </si>
  <si>
    <t>VIA TERNANA 32</t>
  </si>
  <si>
    <t>RM1A11200D</t>
  </si>
  <si>
    <t>DON BALDO</t>
  </si>
  <si>
    <t>VIA F. ERMINI 10</t>
  </si>
  <si>
    <t>RM1A113009</t>
  </si>
  <si>
    <t>SS. TRINITA'</t>
  </si>
  <si>
    <t>VIA MADONNA DEL RIPOSO 67</t>
  </si>
  <si>
    <t>RM1A115001</t>
  </si>
  <si>
    <t>SUORE FRANCESCANE DI SUSA</t>
  </si>
  <si>
    <t>VIA GIUSEPPE PRINOTTI 1</t>
  </si>
  <si>
    <t>RM1A11700L</t>
  </si>
  <si>
    <t>VIA LANCIANI 45</t>
  </si>
  <si>
    <t>RM1A11800C</t>
  </si>
  <si>
    <t>MARIA SS. INCORONATA</t>
  </si>
  <si>
    <t>V.LE ALESSANDRINO, 695</t>
  </si>
  <si>
    <t>RM1A12300X</t>
  </si>
  <si>
    <t>RM1A12400Q</t>
  </si>
  <si>
    <t>MARIA AUSILIATRICE</t>
  </si>
  <si>
    <t>VIA DALMAZIA 12</t>
  </si>
  <si>
    <t>RM1A127007</t>
  </si>
  <si>
    <t>IL GIARDINO INCANTATO</t>
  </si>
  <si>
    <t>VIA PINCIANA,10</t>
  </si>
  <si>
    <t>RM1A128003</t>
  </si>
  <si>
    <t>LANTE DELLA ROVERE</t>
  </si>
  <si>
    <t>VIA TEVERE, 22</t>
  </si>
  <si>
    <t>RM1A130003</t>
  </si>
  <si>
    <t>PRINCIPESSA MAFALDA</t>
  </si>
  <si>
    <t xml:space="preserve">ANDERSEN </t>
  </si>
  <si>
    <t>DIVINA PROVVIDENZA</t>
  </si>
  <si>
    <t>MONTARSICCIO</t>
  </si>
  <si>
    <t>VIA LOVANIO,15</t>
  </si>
  <si>
    <t>RM1A135006</t>
  </si>
  <si>
    <t>MARY POPPINS</t>
  </si>
  <si>
    <t>RM1A136002</t>
  </si>
  <si>
    <t>FILZI</t>
  </si>
  <si>
    <t>VIA DEL FRANTOIO 46</t>
  </si>
  <si>
    <t>RM1A13700T</t>
  </si>
  <si>
    <t>GROTTE DI GREGNA</t>
  </si>
  <si>
    <t>VIA MAMMUCARI, 35</t>
  </si>
  <si>
    <t>RM1A14000N</t>
  </si>
  <si>
    <t>ERMENEGILDO PISTELLI</t>
  </si>
  <si>
    <t>VIA MONTE ZEBIO, 35</t>
  </si>
  <si>
    <t>RM1A14600L</t>
  </si>
  <si>
    <t>PAESE DELLE MERAVIGLIE</t>
  </si>
  <si>
    <t>VIA ANTONINO PIO 84</t>
  </si>
  <si>
    <t>RM1A14700C</t>
  </si>
  <si>
    <t>RM1A148008</t>
  </si>
  <si>
    <t>SANT'ANNA</t>
  </si>
  <si>
    <t>V.LE TITO LIVIO 7</t>
  </si>
  <si>
    <t>V.LE G. MARCONI 700</t>
  </si>
  <si>
    <t>RM1A15200X</t>
  </si>
  <si>
    <t>VIA PORTUENSE 1418</t>
  </si>
  <si>
    <t>RM1A15300Q</t>
  </si>
  <si>
    <t>VIA GREVE 41</t>
  </si>
  <si>
    <t>RM1A156007</t>
  </si>
  <si>
    <t>GREGNA S. ANDREA</t>
  </si>
  <si>
    <t>VIA A. DELLA SETA 8</t>
  </si>
  <si>
    <t>RM1A15900P</t>
  </si>
  <si>
    <t>VIALE SAN PAOLO 16</t>
  </si>
  <si>
    <t>RM1A16100P</t>
  </si>
  <si>
    <t>GESU' E MARIA</t>
  </si>
  <si>
    <t>RM1A16300A</t>
  </si>
  <si>
    <t>ANCILLA DOMINI</t>
  </si>
  <si>
    <t>VIA CASSIA ANTICA 434</t>
  </si>
  <si>
    <t>RM1A165002</t>
  </si>
  <si>
    <t>MATER DOLOROSA</t>
  </si>
  <si>
    <t>VIA CASSIA ANTICA 62</t>
  </si>
  <si>
    <t>CASA MONTESSORI DEI BAMBINI</t>
  </si>
  <si>
    <t>RM1A16800D</t>
  </si>
  <si>
    <t>VLE DI CASTEL PORZIANO 316</t>
  </si>
  <si>
    <t>FRANCESCHINI</t>
  </si>
  <si>
    <t>VIA GULLO 32</t>
  </si>
  <si>
    <t>VIA NICOLA M. NICOLAI 85</t>
  </si>
  <si>
    <t>PIAZZA ROSSI 4</t>
  </si>
  <si>
    <t>RM1A17000D</t>
  </si>
  <si>
    <t>ARCHIMEDE</t>
  </si>
  <si>
    <t>VIA SICULIANA 82</t>
  </si>
  <si>
    <t>RM1A171009</t>
  </si>
  <si>
    <t>VOLTO SANTO</t>
  </si>
  <si>
    <t>VIA S. BIAGIO PLATANI 80</t>
  </si>
  <si>
    <t>RM1A173001</t>
  </si>
  <si>
    <t>ANGIOLA MARIA MIGLIAVACCA</t>
  </si>
  <si>
    <t>VIA ODERISI DA GUBBIO 16</t>
  </si>
  <si>
    <t>RM1A17400R</t>
  </si>
  <si>
    <t>INTERNAZ.MONTESSORI NERINA NOE'</t>
  </si>
  <si>
    <t>VIA VIGGIANO 78/80</t>
  </si>
  <si>
    <t>RM1A17500L</t>
  </si>
  <si>
    <t>A.S. 2011/2012</t>
  </si>
  <si>
    <t>VIA G. CERBARA, 40</t>
  </si>
  <si>
    <t>RM1A17600C</t>
  </si>
  <si>
    <t>MARIA SS.PRESENTATA AL TEMPIO</t>
  </si>
  <si>
    <t>VIA CAPO DELLE ARMI, 7</t>
  </si>
  <si>
    <t>RM1A177008</t>
  </si>
  <si>
    <t>VIA CAPO DELLE ARMI 80</t>
  </si>
  <si>
    <t>RM1A178004</t>
  </si>
  <si>
    <t>QUINQUEREMI</t>
  </si>
  <si>
    <t>VIA DELLE QUINQUEREMI 5</t>
  </si>
  <si>
    <t>RM1A17900X</t>
  </si>
  <si>
    <t>S. GIULIANA FALCONIERI</t>
  </si>
  <si>
    <t>VIA GUIDUBALDO DEL MONTE 17</t>
  </si>
  <si>
    <t>RM1A180004</t>
  </si>
  <si>
    <t>M.GIUSEPPA ROSSELLO</t>
  </si>
  <si>
    <t>RM1AMV500Q</t>
  </si>
  <si>
    <t>DE PASQUALETTI</t>
  </si>
  <si>
    <t>Via DEI PASQUALETTI snc</t>
  </si>
  <si>
    <t>VIA FLAMINIA 353</t>
  </si>
  <si>
    <t>RM1A18100X</t>
  </si>
  <si>
    <t>G.RONCONI</t>
  </si>
  <si>
    <t>VIA P.A. MICHELI 21</t>
  </si>
  <si>
    <t>RM1A18200Q</t>
  </si>
  <si>
    <t>SAN PIO X</t>
  </si>
  <si>
    <t>VIA BOCCIONI 14</t>
  </si>
  <si>
    <t>RM1A18300G</t>
  </si>
  <si>
    <t>VILLA FLAMINIA</t>
  </si>
  <si>
    <t>V.LE DEL VIGNOLA, 56</t>
  </si>
  <si>
    <t>RM1A18400B</t>
  </si>
  <si>
    <t>SUORE OBLATE AL DIVINO AMORE</t>
  </si>
  <si>
    <t>VIA DELLE VIGNE 75</t>
  </si>
  <si>
    <t>RM1A19000P</t>
  </si>
  <si>
    <t>VIA DELLO SCALO DI SETTEBAGNI 45</t>
  </si>
  <si>
    <t>L.GO DELLE MARIANNE 4</t>
  </si>
  <si>
    <t>S.FRANCESCO D'ASSISI</t>
  </si>
  <si>
    <t>RM1A19200A</t>
  </si>
  <si>
    <t>SACRI CUORI</t>
  </si>
  <si>
    <t>RM1A193006</t>
  </si>
  <si>
    <t>PIETRO MAFFI</t>
  </si>
  <si>
    <t>RM1A19500T</t>
  </si>
  <si>
    <t>PONTE LINARI</t>
  </si>
  <si>
    <t>VIA PONTE LINARI 46</t>
  </si>
  <si>
    <t>RM1A198009</t>
  </si>
  <si>
    <t>RANOCCHIO SCARABOCCHIO</t>
  </si>
  <si>
    <t>RM1A199005</t>
  </si>
  <si>
    <t>MAPPAMONDO</t>
  </si>
  <si>
    <t>VIA C. T. ODESCALCHI 84</t>
  </si>
  <si>
    <t>RM1A200004</t>
  </si>
  <si>
    <t>VIA GIANGIACOMO 5</t>
  </si>
  <si>
    <t>RM1A20300G</t>
  </si>
  <si>
    <t>G.ALESSI</t>
  </si>
  <si>
    <t>VIA FLAMINIA 225</t>
  </si>
  <si>
    <t>RM1A20400B</t>
  </si>
  <si>
    <t>IL GIRAMONDO</t>
  </si>
  <si>
    <t>VIA VENEZUELA 33</t>
  </si>
  <si>
    <t>RM1A205007</t>
  </si>
  <si>
    <t>FIGLIE DI NS.SIGNORA DEL SACRO CUORE</t>
  </si>
  <si>
    <t>VIA A. BRISSE 22</t>
  </si>
  <si>
    <t>RM1A20700V</t>
  </si>
  <si>
    <t>VIA DEL CASALETTO 260</t>
  </si>
  <si>
    <t>RM1A21000P</t>
  </si>
  <si>
    <t>SACRA FAMIGLIA</t>
  </si>
  <si>
    <t>VIA DEL CALICE 12</t>
  </si>
  <si>
    <t>RM1A21100E</t>
  </si>
  <si>
    <t>ANNA MARIA MARTORANO</t>
  </si>
  <si>
    <t>VIA AFFOGALASINO 75</t>
  </si>
  <si>
    <t>RM1A21200A</t>
  </si>
  <si>
    <t>VLE ALESSANDRINO 390</t>
  </si>
  <si>
    <t>RM1A213006</t>
  </si>
  <si>
    <t>VIRGINIA CENTURIONE BRACELLI</t>
  </si>
  <si>
    <t>VIA MATTIA BATTISTINI 256</t>
  </si>
  <si>
    <t>RM1A214002</t>
  </si>
  <si>
    <t>MARIA SS.ASSUNTA</t>
  </si>
  <si>
    <t>VIA DELL'ASSUNZIONE 2</t>
  </si>
  <si>
    <t>RM1A21500T</t>
  </si>
  <si>
    <t>UMBERTO CERBONI</t>
  </si>
  <si>
    <t>RM1A21600N</t>
  </si>
  <si>
    <t>VIA GIAN BATTISTA SORIA 73</t>
  </si>
  <si>
    <t>RM1A21700D</t>
  </si>
  <si>
    <t>VIALE SS. PIETRO E PAOLO 8</t>
  </si>
  <si>
    <t>RM1A218009</t>
  </si>
  <si>
    <t>M. MASSIMO</t>
  </si>
  <si>
    <t>VIA M. MASSIMO 7</t>
  </si>
  <si>
    <t>RM1A219005</t>
  </si>
  <si>
    <t>HIGHLANDS INSTITUTE</t>
  </si>
  <si>
    <t>V.LE DELLA SCULTURA, 15</t>
  </si>
  <si>
    <t>RM1A220009</t>
  </si>
  <si>
    <t>L'ALBERO DEI TULIPANI EX EUR</t>
  </si>
  <si>
    <t>MONDO INFANZIA ALLE DODICI STELLE</t>
  </si>
  <si>
    <t>PIAZZA DELLE SCUOLE PIE 13</t>
  </si>
  <si>
    <t>L'OFFICINA DEI PICCOLI</t>
  </si>
  <si>
    <t>VIA CALABRIA 7</t>
  </si>
  <si>
    <t>VIA DELL'ELETTRONICA 3</t>
  </si>
  <si>
    <t>RM1A221005</t>
  </si>
  <si>
    <t xml:space="preserve">IL PINETO </t>
  </si>
  <si>
    <t>VIA DEL PIANETA VENERE 110</t>
  </si>
  <si>
    <t>RM1A222001</t>
  </si>
  <si>
    <t>AIUTAMI A FARE DA SOLO</t>
  </si>
  <si>
    <t>VIA DI PRATO CORAZZA N. 46</t>
  </si>
  <si>
    <t>RM1A22300R</t>
  </si>
  <si>
    <t>VIA ORVINIO 20</t>
  </si>
  <si>
    <t>RM1A22400L</t>
  </si>
  <si>
    <t>S.GIOVANNI BATTISTA DE LA SALLE</t>
  </si>
  <si>
    <t>VIA DELL'IMBRECCIATO 181</t>
  </si>
  <si>
    <t>RM1A22500C</t>
  </si>
  <si>
    <t>LA MAISONNETTE</t>
  </si>
  <si>
    <t>VIA BONVESIN DE LA RIVA 85</t>
  </si>
  <si>
    <t>RM1A227004</t>
  </si>
  <si>
    <t>PRATOLUNGO</t>
  </si>
  <si>
    <t>VIA E. BRANDIZZI GIANNI</t>
  </si>
  <si>
    <t>RM1A22800X</t>
  </si>
  <si>
    <t>VIA ANAGNI, 1</t>
  </si>
  <si>
    <t>RM1A22900Q</t>
  </si>
  <si>
    <t>VIA FIUGGI 18</t>
  </si>
  <si>
    <t>RM1A23000X</t>
  </si>
  <si>
    <t>V.LE VENEZIA GIULIA 72</t>
  </si>
  <si>
    <t>RM1A23100Q</t>
  </si>
  <si>
    <t>ROMITI</t>
  </si>
  <si>
    <t>VIALE VENEZIA GIULIA 64</t>
  </si>
  <si>
    <t>RM1A23200G</t>
  </si>
  <si>
    <t>VIA ROMOLO BALZANI 55</t>
  </si>
  <si>
    <t>RM1A23300B</t>
  </si>
  <si>
    <t>PLE DELLE PARADISEE 9</t>
  </si>
  <si>
    <t>RM1A234007</t>
  </si>
  <si>
    <t>LA MONGOLFIERA</t>
  </si>
  <si>
    <t>VIA DEGLI ORAFI, 30</t>
  </si>
  <si>
    <t>RM1A235003</t>
  </si>
  <si>
    <t>S. MARIA MAZZARELLO</t>
  </si>
  <si>
    <t>P.ZZA S. MARIA AUSILIATRICE 60</t>
  </si>
  <si>
    <t>RM1A23600V</t>
  </si>
  <si>
    <t>ADA NEGRI</t>
  </si>
  <si>
    <t>VIA LATINA, 303</t>
  </si>
  <si>
    <t>RM1A23700P</t>
  </si>
  <si>
    <t>VIA LATINA 550</t>
  </si>
  <si>
    <t>RM1A23800E</t>
  </si>
  <si>
    <t>VILLA LAZZARONI</t>
  </si>
  <si>
    <t>VIA APPIA NUOVA, 522</t>
  </si>
  <si>
    <t>RM1A23900A</t>
  </si>
  <si>
    <t xml:space="preserve">RUDOLF STEINER (Giardino dei Cedri) </t>
  </si>
  <si>
    <t xml:space="preserve">FILOBUS 75 </t>
  </si>
  <si>
    <t>LITTLE STAR DAYCARE</t>
  </si>
  <si>
    <t xml:space="preserve">NAZARETH </t>
  </si>
  <si>
    <t xml:space="preserve">SANT'IVO </t>
  </si>
  <si>
    <t>VIA BARTOLONI 90</t>
  </si>
  <si>
    <t>RM1A242006</t>
  </si>
  <si>
    <t>ANNIBALE MARIA DI FRANCIA</t>
  </si>
  <si>
    <t>CIRC. APPIA, 146</t>
  </si>
  <si>
    <t>RM1A243002</t>
  </si>
  <si>
    <t>VIA MIRANDOLA 15</t>
  </si>
  <si>
    <t>RM1A24400T</t>
  </si>
  <si>
    <t>VIA LEMONIA 220</t>
  </si>
  <si>
    <t>RM1A24500N</t>
  </si>
  <si>
    <t>MATER DIVINI AMORIS</t>
  </si>
  <si>
    <t>VIA CAIO CANULEIO,150</t>
  </si>
  <si>
    <t>RM1A24600D</t>
  </si>
  <si>
    <t>RM1A247009</t>
  </si>
  <si>
    <t>VIA ANAGNINA 374</t>
  </si>
  <si>
    <t>RM1A248005</t>
  </si>
  <si>
    <t>VIA NIOBE 52</t>
  </si>
  <si>
    <t>RM1A249001</t>
  </si>
  <si>
    <t>RM1A250005</t>
  </si>
  <si>
    <t>VIA DI GROTTA PERFETTA 524</t>
  </si>
  <si>
    <t>RM1A251001</t>
  </si>
  <si>
    <t>VIA LAURENTINA 1800</t>
  </si>
  <si>
    <t>VIA CAVOUR 4</t>
  </si>
  <si>
    <t>RM1A25400C</t>
  </si>
  <si>
    <t>VIA TERPANDRO 93</t>
  </si>
  <si>
    <t>RM1A255008</t>
  </si>
  <si>
    <t>ADA E SILVIO</t>
  </si>
  <si>
    <t>VIA PASSO DEL FURLO 63</t>
  </si>
  <si>
    <t xml:space="preserve">LOLA DI STEFANO </t>
  </si>
  <si>
    <t>VIA A.CRIVELLI 24</t>
  </si>
  <si>
    <t xml:space="preserve">IL PAESE DEI BALOCCHI </t>
  </si>
  <si>
    <t>RM1A25700X</t>
  </si>
  <si>
    <t>VINCENZA ALTAMURA</t>
  </si>
  <si>
    <t>RM1A25800Q</t>
  </si>
  <si>
    <t>VIA GHERARDO 19</t>
  </si>
  <si>
    <t>RM1A25900G</t>
  </si>
  <si>
    <t>RM1A26000Q</t>
  </si>
  <si>
    <t>ASILI INFANTILI ISRAELITICI</t>
  </si>
  <si>
    <t>RM1A26100G</t>
  </si>
  <si>
    <t>MATILDE ARMELLINI</t>
  </si>
  <si>
    <t>VIA DELLE SETTE CHIESE 91</t>
  </si>
  <si>
    <t>RM1A26200B</t>
  </si>
  <si>
    <t>S.PANCRAZIO DELLE SUORE AGOSTINIANE</t>
  </si>
  <si>
    <t>VIA DELL'ISOLA FARNESE 97</t>
  </si>
  <si>
    <t>RM1A263007</t>
  </si>
  <si>
    <t>ASISIUM</t>
  </si>
  <si>
    <t>VIA DI GROTTAROSSA 301</t>
  </si>
  <si>
    <t>RM1A264003</t>
  </si>
  <si>
    <t xml:space="preserve">BABY CLUB CINECITTA' </t>
  </si>
  <si>
    <t>V.LE B. RIZZIERI 199</t>
  </si>
  <si>
    <t>RM1A26500V</t>
  </si>
  <si>
    <t>VIA CASILINA 633</t>
  </si>
  <si>
    <t>RM1A26800A</t>
  </si>
  <si>
    <t>RM1A269006</t>
  </si>
  <si>
    <t>BENEDETTA CAMBIAGIO</t>
  </si>
  <si>
    <t>IL GIARDINO DI SARA</t>
  </si>
  <si>
    <t>VIA DELLA MOLETTA 10</t>
  </si>
  <si>
    <t>RM1A27000A</t>
  </si>
  <si>
    <t>CARDINALE BARBARIGO</t>
  </si>
  <si>
    <t>VIA TREVIGNANO ROMANO 12</t>
  </si>
  <si>
    <t>VIA G. PAONE 62</t>
  </si>
  <si>
    <t>RM1A27300T</t>
  </si>
  <si>
    <t>CASA S.GIUSEPPE</t>
  </si>
  <si>
    <t>VIA SQUILLACE 11</t>
  </si>
  <si>
    <t>RM1A27400N</t>
  </si>
  <si>
    <t>CATERINA DI S.ROSA</t>
  </si>
  <si>
    <t>VIA DELLE SETTE CHIESE 243</t>
  </si>
  <si>
    <t>RM1A27500D</t>
  </si>
  <si>
    <t>CATERINA CITTADINI</t>
  </si>
  <si>
    <t>VIA GRAN PARADISO 31</t>
  </si>
  <si>
    <t>RM1A276009</t>
  </si>
  <si>
    <t>COR JESU</t>
  </si>
  <si>
    <t>VIA G. SOMMEILLER, 38</t>
  </si>
  <si>
    <t>RM1A277005</t>
  </si>
  <si>
    <t>VIA CASETTA MATTEI 102</t>
  </si>
  <si>
    <t>RM1A278001</t>
  </si>
  <si>
    <t>VIA COSTANTINIANA 23</t>
  </si>
  <si>
    <t>RM1A280001</t>
  </si>
  <si>
    <t>VIA MATTEO BARTOLI 255</t>
  </si>
  <si>
    <t>RM1A28100R</t>
  </si>
  <si>
    <t>V.LE DI VILLA PAMPHILI, 3</t>
  </si>
  <si>
    <t>RM1A28200L</t>
  </si>
  <si>
    <t>FIGLIE DI S.GIUSEPPE</t>
  </si>
  <si>
    <t>VIA DEGLI ESTENSI 133</t>
  </si>
  <si>
    <t>RM1A28300C</t>
  </si>
  <si>
    <t>FIGLIE DELLA CARITA'</t>
  </si>
  <si>
    <t>VIA IGNAZIO PERSICO 11</t>
  </si>
  <si>
    <t>RM1A284008</t>
  </si>
  <si>
    <t>ALFONSO MARIA FUSCO</t>
  </si>
  <si>
    <t>VLE DEI ROMAGNOLI 1873</t>
  </si>
  <si>
    <t>RM1A285004</t>
  </si>
  <si>
    <t>GESU' DIVIN MAESTRO</t>
  </si>
  <si>
    <t>VIA V. MONTIGLIO, 18</t>
  </si>
  <si>
    <t>RM1A28600X</t>
  </si>
  <si>
    <t>IL SERAFINO</t>
  </si>
  <si>
    <t>VIA DEL SERAFICO 3</t>
  </si>
  <si>
    <t>BIOCCA</t>
  </si>
  <si>
    <t>VIA R. BONGHI 30</t>
  </si>
  <si>
    <t>RM1A28700Q</t>
  </si>
  <si>
    <t xml:space="preserve"> IMMACOLATA</t>
  </si>
  <si>
    <t>VIA MONZA 21</t>
  </si>
  <si>
    <t>RM1A28800G</t>
  </si>
  <si>
    <t>V.LE DEL MONTE OPPIO, 7</t>
  </si>
  <si>
    <t>RM1A29000G</t>
  </si>
  <si>
    <t>VIA A. TEBALDI 20</t>
  </si>
  <si>
    <t>RM1A292007</t>
  </si>
  <si>
    <t>VIA MAURO MORRONE 25</t>
  </si>
  <si>
    <t>RM1A293003</t>
  </si>
  <si>
    <t>VIA URBISAGLIA 10</t>
  </si>
  <si>
    <t>SANTA DOROTEA</t>
  </si>
  <si>
    <t xml:space="preserve">S. ANTONIO </t>
  </si>
  <si>
    <t>RM1ATP500P</t>
  </si>
  <si>
    <t>RM1AQB500D</t>
  </si>
  <si>
    <t>RM1A6R500M</t>
  </si>
  <si>
    <t>CAMOMILLA</t>
  </si>
  <si>
    <t>VIA ROCCA DI CAMBIO 16</t>
  </si>
  <si>
    <t>L.GO S. MARIA IN SELCE 18</t>
  </si>
  <si>
    <t>RM1A29500P</t>
  </si>
  <si>
    <t>VIA AURELIA, 702</t>
  </si>
  <si>
    <t>RM1A29600E</t>
  </si>
  <si>
    <t>MARIA SS. MEDIATRICE</t>
  </si>
  <si>
    <t>RM1A29700A</t>
  </si>
  <si>
    <t>MARYMOUNT</t>
  </si>
  <si>
    <t>VIA NOMENTANA 355</t>
  </si>
  <si>
    <t>RM1A298006</t>
  </si>
  <si>
    <t>MATER CARMELI</t>
  </si>
  <si>
    <t>VIA BENNICELLI 69/71</t>
  </si>
  <si>
    <t>RM1A299002</t>
  </si>
  <si>
    <t>VIA A. TORLONIA 14</t>
  </si>
  <si>
    <t>RM1A300001</t>
  </si>
  <si>
    <t>MATER MISERICORDIAE</t>
  </si>
  <si>
    <t>VIA DEI CAVALIERI DEL SANTO SEPOLCRO 1</t>
  </si>
  <si>
    <t>RM1A30100R</t>
  </si>
  <si>
    <t>VIA LUDOVICA ALBERTONI 41</t>
  </si>
  <si>
    <t>RM1A30200L</t>
  </si>
  <si>
    <t>VIA CORONELLI 43</t>
  </si>
  <si>
    <t>RM1A304008</t>
  </si>
  <si>
    <t>NOSTRA SIGNORA DELLA NEVE</t>
  </si>
  <si>
    <t>VIA TOR SAPIENZA 34</t>
  </si>
  <si>
    <t>RM1A305004</t>
  </si>
  <si>
    <t>VIA DELLE FORNACI 161</t>
  </si>
  <si>
    <t>RM1A30700Q</t>
  </si>
  <si>
    <t>PARCO DEI BAMBINI MONTESSORI</t>
  </si>
  <si>
    <t>RM1A30800G</t>
  </si>
  <si>
    <t>PROFUGHI D'AFRICA</t>
  </si>
  <si>
    <t>VIA L. CARDI 9</t>
  </si>
  <si>
    <t>RM1A30900B</t>
  </si>
  <si>
    <t>REGINA ANGELORUM</t>
  </si>
  <si>
    <t>VIA DEI GEORGOFILI 39</t>
  </si>
  <si>
    <t>RM1A31100B</t>
  </si>
  <si>
    <t>MARIA TECLA RELUCENTI</t>
  </si>
  <si>
    <t>VIA TORNABUONI 12</t>
  </si>
  <si>
    <t>RM1A313003</t>
  </si>
  <si>
    <t>ANTONIO ROSMINI</t>
  </si>
  <si>
    <t>VIA AURELIA 773</t>
  </si>
  <si>
    <t>RM1A31400V</t>
  </si>
  <si>
    <t>VIA DELLA TENUTA DI SANT'AGATA 1</t>
  </si>
  <si>
    <t>RM1A31500P</t>
  </si>
  <si>
    <t>VIA MANDURIA 51</t>
  </si>
  <si>
    <t>RM1A31600E</t>
  </si>
  <si>
    <t>VIA GREGORIO XI, n.26</t>
  </si>
  <si>
    <t>RM1A31700A</t>
  </si>
  <si>
    <t>SACRO CUORE DI GESU'</t>
  </si>
  <si>
    <t>VIA DEI COLLI DELLA FARNESINA 140</t>
  </si>
  <si>
    <t>RM1A318006</t>
  </si>
  <si>
    <t>V.LE G. CESARE 108</t>
  </si>
  <si>
    <t>RM1A320006</t>
  </si>
  <si>
    <t>VIA CASSIA KM 16</t>
  </si>
  <si>
    <t>RM1A321002</t>
  </si>
  <si>
    <t>S. GIUSEPPE CALASANZIO</t>
  </si>
  <si>
    <t>VIA CORTINA D'AMPEZZO 256</t>
  </si>
  <si>
    <t>RM1A32200T</t>
  </si>
  <si>
    <t>VIA TORQUATO TASSO 157</t>
  </si>
  <si>
    <t>RM1A32300N</t>
  </si>
  <si>
    <t>S. GIUSEPPE AL TRIONFALE</t>
  </si>
  <si>
    <t>RM1A32400D</t>
  </si>
  <si>
    <t>S. GIUSEPPE ALL'AURELIO</t>
  </si>
  <si>
    <t>RM1A325009</t>
  </si>
  <si>
    <t>S.GIUSEPPE DEL CABURLOTTO</t>
  </si>
  <si>
    <t>VIA RABBELLO 15</t>
  </si>
  <si>
    <t>RM1A326005</t>
  </si>
  <si>
    <t>P.ZZA S. MARIA DELL'OLIVO 2</t>
  </si>
  <si>
    <t>RM1A327001</t>
  </si>
  <si>
    <t>ZAVERIA CASSIA</t>
  </si>
  <si>
    <t>VIA DELLE TERME DI TRAIANO 7</t>
  </si>
  <si>
    <t>RM1A32800R</t>
  </si>
  <si>
    <t>RM1A32900L</t>
  </si>
  <si>
    <t>S. GIOVANNA ELISABETTA</t>
  </si>
  <si>
    <t>VIA DI S. GIOVANNA ELISABETTA 69</t>
  </si>
  <si>
    <t>RM1A33000R</t>
  </si>
  <si>
    <t>S. MARIA DELLA PORZIUNCOLA</t>
  </si>
  <si>
    <t>VIA BELTRAMI 7</t>
  </si>
  <si>
    <t>RM1A33100L</t>
  </si>
  <si>
    <t>S. MARIA DI LOURDES</t>
  </si>
  <si>
    <t>VIA DI SELVA CANDIDA 30</t>
  </si>
  <si>
    <t>RM1A33200C</t>
  </si>
  <si>
    <t>S. ORSOLA</t>
  </si>
  <si>
    <t>VIA MONTE SENARIO 83</t>
  </si>
  <si>
    <t>RM1A333008</t>
  </si>
  <si>
    <t>VIA LIVORNO 50</t>
  </si>
  <si>
    <t>RM1A334004</t>
  </si>
  <si>
    <t>S. TERESA DI GESU'</t>
  </si>
  <si>
    <t>VIA ARDEA 16</t>
  </si>
  <si>
    <t>RM1A33500X</t>
  </si>
  <si>
    <t>VIA DELLE BENEDETTINE 36</t>
  </si>
  <si>
    <t>RM1A33700G</t>
  </si>
  <si>
    <t>VIA TOR DE' SCHIAVI 404</t>
  </si>
  <si>
    <t>RM1A33800B</t>
  </si>
  <si>
    <t>SUORE DELL'AMORE DI DIO</t>
  </si>
  <si>
    <t>VIA DEI CRISTOFORI 91</t>
  </si>
  <si>
    <t>RM1AI4500G</t>
  </si>
  <si>
    <t>COCCOLANDIA</t>
  </si>
  <si>
    <t>VIA VENETO 26C</t>
  </si>
  <si>
    <t>RM1A4D500H</t>
  </si>
  <si>
    <t>IL MONDO DELLA SERENITA'</t>
  </si>
  <si>
    <t>ROCCA PRIORA</t>
  </si>
  <si>
    <t>RM1A8Q500M</t>
  </si>
  <si>
    <t>MICKY MOUSE</t>
  </si>
  <si>
    <t>VIA TUSCOLANA KM 28,2</t>
  </si>
  <si>
    <t>RM1A339007</t>
  </si>
  <si>
    <t>MARIA ROSA ZANGARA</t>
  </si>
  <si>
    <t>VIA DE OSSO'75</t>
  </si>
  <si>
    <t>RM1A34000B</t>
  </si>
  <si>
    <t>PETRANOVA</t>
  </si>
  <si>
    <t>VIA PAVIA 23</t>
  </si>
  <si>
    <t>RM1A341007</t>
  </si>
  <si>
    <t>FILASTROCCA IMPERTINENTE</t>
  </si>
  <si>
    <t>VIA ALBERGOTTI 29</t>
  </si>
  <si>
    <t>RM1A342003</t>
  </si>
  <si>
    <t>IL GIRASOLE COLORATO</t>
  </si>
  <si>
    <t>VIA VALIGNANO 54</t>
  </si>
  <si>
    <t>RM1A34300V</t>
  </si>
  <si>
    <t>VIA PODERE TRIESTE 20</t>
  </si>
  <si>
    <t>RM1A34400P</t>
  </si>
  <si>
    <t>POLLICINO VERDE</t>
  </si>
  <si>
    <t>VIA SAN TARCISIO 123</t>
  </si>
  <si>
    <t>RM1A34500E</t>
  </si>
  <si>
    <t xml:space="preserve">ARCOBALENO </t>
  </si>
  <si>
    <t>VIA DEI CASALI DI TORREVECCHIA N. 4/8</t>
  </si>
  <si>
    <t>MARIA CRISTINA BRANDO</t>
  </si>
  <si>
    <t>VIA SAN DANIELE DEL FRIULI</t>
  </si>
  <si>
    <t>RM1A34600A</t>
  </si>
  <si>
    <t>VIA ARDEATINA 1274</t>
  </si>
  <si>
    <t>RM1A348002</t>
  </si>
  <si>
    <t>G.G. BADINI</t>
  </si>
  <si>
    <t>PZA DI SANT'ALESSIO 34</t>
  </si>
  <si>
    <t>RM1A34900T</t>
  </si>
  <si>
    <t>BAIOCCO</t>
  </si>
  <si>
    <t>VIA CASALOTTI 85</t>
  </si>
  <si>
    <t>RM1A350002</t>
  </si>
  <si>
    <t>VIA CASALOTTI 259</t>
  </si>
  <si>
    <t xml:space="preserve"> SCUOLE</t>
  </si>
  <si>
    <t>SCUOLE</t>
  </si>
  <si>
    <t>RM1A35100T</t>
  </si>
  <si>
    <t>A. BALDI</t>
  </si>
  <si>
    <t>VIA SISTO IV 176</t>
  </si>
  <si>
    <t>RM1A35200N</t>
  </si>
  <si>
    <t>I SEI COLORI DI UGO</t>
  </si>
  <si>
    <t>VIA ASMARA 32</t>
  </si>
  <si>
    <t>RM1A35300D</t>
  </si>
  <si>
    <t>I COLORI NEL MONDO</t>
  </si>
  <si>
    <t>VIA TIGRE' 96</t>
  </si>
  <si>
    <t>RM1A354009</t>
  </si>
  <si>
    <t>LA COCCINELLA</t>
  </si>
  <si>
    <t>PZA DAMIANO SAULI 1</t>
  </si>
  <si>
    <t>RM1A355005</t>
  </si>
  <si>
    <t>VIA GALVANI 4b</t>
  </si>
  <si>
    <t>RM1A35700R</t>
  </si>
  <si>
    <t>VIA BOBBIO 3</t>
  </si>
  <si>
    <t>RM1A35800L</t>
  </si>
  <si>
    <t>MAGICAMENTE</t>
  </si>
  <si>
    <t>VIA BOCCEA 590</t>
  </si>
  <si>
    <t>RM1A35900C</t>
  </si>
  <si>
    <t>VIA ANTONIO TACCONI 34</t>
  </si>
  <si>
    <t>RM1A36000L</t>
  </si>
  <si>
    <t>R. BONGHI</t>
  </si>
  <si>
    <t>RM1A36100C</t>
  </si>
  <si>
    <t>BUENOS AIRES</t>
  </si>
  <si>
    <t>VIA RENATO FUCINI 265</t>
  </si>
  <si>
    <t>RM1A362008</t>
  </si>
  <si>
    <t>BUON PASTORE</t>
  </si>
  <si>
    <t>VIA DI BRAVETTA 336</t>
  </si>
  <si>
    <t>RM1A363004</t>
  </si>
  <si>
    <t>A. CADLOLO</t>
  </si>
  <si>
    <t>VIA DELLA RONDINELLA 2</t>
  </si>
  <si>
    <t>RM1A36400X</t>
  </si>
  <si>
    <t>CAGLIERO</t>
  </si>
  <si>
    <t>RM1A36500Q</t>
  </si>
  <si>
    <t>A. CAIROLI</t>
  </si>
  <si>
    <t>VIA GIORDANO BRUNO 2</t>
  </si>
  <si>
    <t>RM1A36600G</t>
  </si>
  <si>
    <t>ASSAROTTI EX CALASANZIO</t>
  </si>
  <si>
    <t>CAMERATA NUOVA</t>
  </si>
  <si>
    <t>VIA ASSAROTTI 11</t>
  </si>
  <si>
    <t>SANTISSIMA VERGINE</t>
  </si>
  <si>
    <t>RM1AF5500F</t>
  </si>
  <si>
    <t>RM1A7V500F</t>
  </si>
  <si>
    <t>RM1AM8500Q</t>
  </si>
  <si>
    <t>RM1AH65009</t>
  </si>
  <si>
    <t>FR1A823018</t>
  </si>
  <si>
    <t>RM1AAM500L</t>
  </si>
  <si>
    <t>RM1ALB500F</t>
  </si>
  <si>
    <t>RM1A5C5009</t>
  </si>
  <si>
    <t>RM1A9H500O</t>
  </si>
  <si>
    <t>RM1A36700B</t>
  </si>
  <si>
    <t xml:space="preserve">SIBILLA </t>
  </si>
  <si>
    <t>VIA MONTEMANNO</t>
  </si>
  <si>
    <t>RM1A369003</t>
  </si>
  <si>
    <t>VIA LA SPEZIA 23</t>
  </si>
  <si>
    <t>RM1A370007</t>
  </si>
  <si>
    <t>CASA DEI BIMBI</t>
  </si>
  <si>
    <t>RM1A371003</t>
  </si>
  <si>
    <t>RM1A37200V</t>
  </si>
  <si>
    <t>CASTEL DI GUIDO</t>
  </si>
  <si>
    <t>RM1A37300P</t>
  </si>
  <si>
    <t>GIULIO CESARE</t>
  </si>
  <si>
    <t>LT1AAA500R</t>
  </si>
  <si>
    <t>LA CASETTA</t>
  </si>
  <si>
    <t>VIA PONSANO 9</t>
  </si>
  <si>
    <t>RM1AL85005</t>
  </si>
  <si>
    <t>VIA F.BONAFEDE 95</t>
  </si>
  <si>
    <t>VIA CONTE DI CARMAGNOLA 27</t>
  </si>
  <si>
    <t>RM1A37400E</t>
  </si>
  <si>
    <t xml:space="preserve">IL CEDRO ARGENTATO </t>
  </si>
  <si>
    <t>VIA CERULLI 39</t>
  </si>
  <si>
    <t>RM1A37800T</t>
  </si>
  <si>
    <t>RM1A37900N</t>
  </si>
  <si>
    <t>LGO FOPPOLO 11</t>
  </si>
  <si>
    <t>RM1A38100N</t>
  </si>
  <si>
    <t>COMANO</t>
  </si>
  <si>
    <t>VIA COMANO 9</t>
  </si>
  <si>
    <t>RM1A38200D</t>
  </si>
  <si>
    <t>L'ISOLA FELICE</t>
  </si>
  <si>
    <t>VIA DI TRAGLIATELLA 86</t>
  </si>
  <si>
    <t>RM1A383009</t>
  </si>
  <si>
    <t>FRANCESCO CRISPI</t>
  </si>
  <si>
    <t>RM1A384005</t>
  </si>
  <si>
    <t>CIAMICIAN</t>
  </si>
  <si>
    <t>VIA CIAMICIAN 32</t>
  </si>
  <si>
    <t>RM1A38600R</t>
  </si>
  <si>
    <t>LEONARDO DA VINCI</t>
  </si>
  <si>
    <t>V.LE LEONARDO DA VINCI 96</t>
  </si>
  <si>
    <t>RM1A38700L</t>
  </si>
  <si>
    <t>VIA D'ARONCO 28</t>
  </si>
  <si>
    <t>RM1A38800C</t>
  </si>
  <si>
    <t>TITINA DE FILIPPO</t>
  </si>
  <si>
    <t>V.LE TITINA DE FILIPPO 156</t>
  </si>
  <si>
    <t>RM1A39000C</t>
  </si>
  <si>
    <t>VIA RINA DE LIGUORO 50</t>
  </si>
  <si>
    <t>RM1A391008</t>
  </si>
  <si>
    <t>DI DONATO</t>
  </si>
  <si>
    <t>VIA CONTE VERDE 47</t>
  </si>
  <si>
    <t>RM1A392004</t>
  </si>
  <si>
    <t>ARMANDO DIAZ</t>
  </si>
  <si>
    <t>VIA ACIREALE 2</t>
  </si>
  <si>
    <t>RM1A39400Q</t>
  </si>
  <si>
    <t>DO..RE..MI..DIVERTO</t>
  </si>
  <si>
    <t>VIA COZZA 5</t>
  </si>
  <si>
    <t>RM1A39500G</t>
  </si>
  <si>
    <t>VIA DELLE VERBENE 23</t>
  </si>
  <si>
    <t xml:space="preserve">GUIDONIA </t>
  </si>
  <si>
    <t>VIA V. PELAGALLI 7</t>
  </si>
  <si>
    <t>MOTHER GOOSE</t>
  </si>
  <si>
    <t>DON GIOVANNI BOSCO</t>
  </si>
  <si>
    <t>P.ZA MONTE BALDO 2</t>
  </si>
  <si>
    <t>RM1A39600B</t>
  </si>
  <si>
    <t>DON RUA</t>
  </si>
  <si>
    <t>VIA BELLONI 30</t>
  </si>
  <si>
    <t>RM1A397007</t>
  </si>
  <si>
    <t>C. EVANGELISTI</t>
  </si>
  <si>
    <t>VIA CORNELIA 75</t>
  </si>
  <si>
    <t>RM1A39900V</t>
  </si>
  <si>
    <t>FAZIO</t>
  </si>
  <si>
    <t>VIA TUSCOLANA 1111</t>
  </si>
  <si>
    <t>RM1A40100N</t>
  </si>
  <si>
    <t>C. FERRINI</t>
  </si>
  <si>
    <t>VIA DI VILLA CHIGI 20</t>
  </si>
  <si>
    <t>RM1A403009</t>
  </si>
  <si>
    <t>ALESSANDRO MARCUCCI</t>
  </si>
  <si>
    <t>VIA G. FONDULO 58</t>
  </si>
  <si>
    <t>RM1A405001</t>
  </si>
  <si>
    <t>G. FRANCESCHI</t>
  </si>
  <si>
    <t>VIA DI DONNA OLIMPIA 45</t>
  </si>
  <si>
    <t>RM1A40600R</t>
  </si>
  <si>
    <t>L. FRANCHETTI</t>
  </si>
  <si>
    <t>PZA G.L. BERNINI 26</t>
  </si>
  <si>
    <t>VIA ADRIANO I, 189</t>
  </si>
  <si>
    <t>RM1A40700L</t>
  </si>
  <si>
    <t>FRATELLI BANDIERA</t>
  </si>
  <si>
    <t>PZA RUGGERO DI SICILIA 2</t>
  </si>
  <si>
    <t>RM1A40800C</t>
  </si>
  <si>
    <t>GADOLA</t>
  </si>
  <si>
    <t>VIA GADOLA 31</t>
  </si>
  <si>
    <t>RM1A409008</t>
  </si>
  <si>
    <t>VIA MONDOVI' 16</t>
  </si>
  <si>
    <t>RM1A41000C</t>
  </si>
  <si>
    <t>GESMUNDO</t>
  </si>
  <si>
    <t>PZA DE CUPIS 20</t>
  </si>
  <si>
    <t>GOGHLIGO</t>
  </si>
  <si>
    <t>RM1A411008</t>
  </si>
  <si>
    <t>EMANUELE GIANTURCO</t>
  </si>
  <si>
    <t>VIA DELLA PALOMBELLA 4</t>
  </si>
  <si>
    <t>RM1A412004</t>
  </si>
  <si>
    <t>GIARDINIERI</t>
  </si>
  <si>
    <t>RM1A41300X</t>
  </si>
  <si>
    <t>VIA G. MANASSEI 60</t>
  </si>
  <si>
    <t>RM1A41400Q</t>
  </si>
  <si>
    <t>IL GELSOMINO</t>
  </si>
  <si>
    <t>VIA GIUSTINIANO IMPERATORE 71</t>
  </si>
  <si>
    <t>RM1A41500G</t>
  </si>
  <si>
    <t>GRILLI</t>
  </si>
  <si>
    <t>P.ZZA GIUSEPPE GARIBALDI 2</t>
  </si>
  <si>
    <t>RM1A41600B</t>
  </si>
  <si>
    <t>RM1A417007</t>
  </si>
  <si>
    <t xml:space="preserve">IL GIROTONDO </t>
  </si>
  <si>
    <t>VIA MOTTA CAMASTRA 155/D</t>
  </si>
  <si>
    <t>RM1A418003</t>
  </si>
  <si>
    <t xml:space="preserve">IL POGGIO </t>
  </si>
  <si>
    <t>RM1A420003</t>
  </si>
  <si>
    <t xml:space="preserve">LA CROCIERA </t>
  </si>
  <si>
    <t>VIA BIAGI 45</t>
  </si>
  <si>
    <t>RM1A42100V</t>
  </si>
  <si>
    <t>VIA CASSIA  344</t>
  </si>
  <si>
    <t>RM1A42200P</t>
  </si>
  <si>
    <t xml:space="preserve">LA PUNTA </t>
  </si>
  <si>
    <t>VIA DE FRANCISCI 737</t>
  </si>
  <si>
    <t>RM1A42300E</t>
  </si>
  <si>
    <t>LA SCALA</t>
  </si>
  <si>
    <t>RM1A42400A</t>
  </si>
  <si>
    <t>LAMBRUSCHINI</t>
  </si>
  <si>
    <t>Viale Palmiro Togliatti PIAZZA DEI DECEMVIRI 6</t>
  </si>
  <si>
    <t>RM1A425006</t>
  </si>
  <si>
    <t xml:space="preserve">L'AQUILONE </t>
  </si>
  <si>
    <t>VIA BACCANO 10</t>
  </si>
  <si>
    <t>RM1A426002</t>
  </si>
  <si>
    <t>L'ARCOBALENO DEI BIMBI</t>
  </si>
  <si>
    <t>VIA DI ROCCA CENCIA 39</t>
  </si>
  <si>
    <t>RM1A42800N</t>
  </si>
  <si>
    <t xml:space="preserve">ROMA </t>
  </si>
  <si>
    <t>GIACOMO LEOPARDI</t>
  </si>
  <si>
    <t>RM1AMB500A</t>
  </si>
  <si>
    <t>FANTASIA DI COLORI</t>
  </si>
  <si>
    <t>VIA G.BALZARETTO 68</t>
  </si>
  <si>
    <t>RM1AC1500U</t>
  </si>
  <si>
    <t>VIA VITELLIA 14</t>
  </si>
  <si>
    <t>RM1A3Q500E</t>
  </si>
  <si>
    <t>IL FANTABOSCO</t>
  </si>
  <si>
    <t>VIA F.ALESSANDRINI snc</t>
  </si>
  <si>
    <t>RM1AND500O</t>
  </si>
  <si>
    <t>LA MAGA MELIA</t>
  </si>
  <si>
    <t>VIA A.MORAVIA 280</t>
  </si>
  <si>
    <t>LA MIMOSA BIRICHINA</t>
  </si>
  <si>
    <t>RM1A9N5001</t>
  </si>
  <si>
    <t>VIA B. DE' FINETTI 172</t>
  </si>
  <si>
    <t>RM1A0O500L</t>
  </si>
  <si>
    <t>LA MINISCUOLA</t>
  </si>
  <si>
    <t>VIA MAROCCO 3</t>
  </si>
  <si>
    <t>RM1AEQ5004</t>
  </si>
  <si>
    <t>LA PIMPA</t>
  </si>
  <si>
    <t>VIA L.GUGLIELMI 91</t>
  </si>
  <si>
    <t>RM1A7C5006</t>
  </si>
  <si>
    <t>MARCO GIANNETTI</t>
  </si>
  <si>
    <t>VIA G. PETRONI 45</t>
  </si>
  <si>
    <t>RM1AOQ5004</t>
  </si>
  <si>
    <t>TUTTI PER UNO</t>
  </si>
  <si>
    <t>VIA DI VIGNA PIA 2</t>
  </si>
  <si>
    <t>VLE PARCO DELLA VITTORIA 30</t>
  </si>
  <si>
    <t>RM1A42900D</t>
  </si>
  <si>
    <t>ANNA MAGNANI</t>
  </si>
  <si>
    <t>VIA VAL MAGGIA 21</t>
  </si>
  <si>
    <t>RM1A43100D</t>
  </si>
  <si>
    <t>GOFFREDO MAMELI</t>
  </si>
  <si>
    <t>VIA DEI GENOVESI 30</t>
  </si>
  <si>
    <t>RM1A432009</t>
  </si>
  <si>
    <t>L'ALBERO DEI BAMBINI</t>
  </si>
  <si>
    <t>VIA MANFRONI 7</t>
  </si>
  <si>
    <t>RM1A433005</t>
  </si>
  <si>
    <t>VIA VALDARNO 6</t>
  </si>
  <si>
    <t>RM1A434001</t>
  </si>
  <si>
    <t>VIA POPULONIA 41</t>
  </si>
  <si>
    <t>RM1A43500R</t>
  </si>
  <si>
    <t>VIA MARCHISIO 188</t>
  </si>
  <si>
    <t>RM1A43600L</t>
  </si>
  <si>
    <t>P.MARTINI</t>
  </si>
  <si>
    <t>VIA CASETTA MATTEI 269</t>
  </si>
  <si>
    <t>RM1A43700C</t>
  </si>
  <si>
    <t>A. MAURI</t>
  </si>
  <si>
    <t>VIA P. FOSCARI 61</t>
  </si>
  <si>
    <t>RM1A438008</t>
  </si>
  <si>
    <t>BRUNO CIARI</t>
  </si>
  <si>
    <t>RM1A439004</t>
  </si>
  <si>
    <t>GIUSEPPE MAZZINI</t>
  </si>
  <si>
    <t>VIA VOLSINIO 25</t>
  </si>
  <si>
    <t>RM1A440008</t>
  </si>
  <si>
    <t>MENGOTTI</t>
  </si>
  <si>
    <t>VIA MENGOTTI 24</t>
  </si>
  <si>
    <t>RM1A441004</t>
  </si>
  <si>
    <t>R. MERELLI</t>
  </si>
  <si>
    <t>VIA MALVANO 40</t>
  </si>
  <si>
    <t>VIA DELLA TORTUGA 11</t>
  </si>
  <si>
    <t>RM1A44200X</t>
  </si>
  <si>
    <t>LA MIMOSA</t>
  </si>
  <si>
    <t>VIA CONCESIO 13</t>
  </si>
  <si>
    <t>RM1A44300Q</t>
  </si>
  <si>
    <t>IL GRILLO PARLANTE</t>
  </si>
  <si>
    <t>VIA A MITELLI 8</t>
  </si>
  <si>
    <t>RM1A44400G</t>
  </si>
  <si>
    <t>VT1A2A5006</t>
  </si>
  <si>
    <t>MONTE CARDONETO</t>
  </si>
  <si>
    <t>P.ZZA MONTE CARDONETO 21</t>
  </si>
  <si>
    <t>RM1A44500B</t>
  </si>
  <si>
    <t>VIA GABRIO CONTI 58</t>
  </si>
  <si>
    <t>FRANCESCO MARIA PALLOTTA</t>
  </si>
  <si>
    <t>RM1A446007</t>
  </si>
  <si>
    <t xml:space="preserve">NOI ARCOBALENO </t>
  </si>
  <si>
    <t xml:space="preserve">CASA DEI BAMBINI MONTESSORI  </t>
  </si>
  <si>
    <t>VIA P. E. VISCONTI 14</t>
  </si>
  <si>
    <t>MATER DOMINI</t>
  </si>
  <si>
    <t>RM1A447003</t>
  </si>
  <si>
    <t>G.OBERDAN</t>
  </si>
  <si>
    <t>RM1A44800V</t>
  </si>
  <si>
    <t>VIA D. CIAMPOLI 15</t>
  </si>
  <si>
    <t>RM1A44900P</t>
  </si>
  <si>
    <t>PICCOLI ESPLORATORI</t>
  </si>
  <si>
    <t>RM1A6V500R</t>
  </si>
  <si>
    <t>APE BIRICHINA</t>
  </si>
  <si>
    <t>VIA  G. PERLASCA 59</t>
  </si>
  <si>
    <t>RM1AER5007</t>
  </si>
  <si>
    <t>VIA PADRE LAIS 9</t>
  </si>
  <si>
    <t>RM1A45100P</t>
  </si>
  <si>
    <t>GIUSEPPE PARINI</t>
  </si>
  <si>
    <t>P.ZZA CAPRI 25</t>
  </si>
  <si>
    <t>RM1A45200E</t>
  </si>
  <si>
    <t xml:space="preserve">PEGASO </t>
  </si>
  <si>
    <t>VIA EURIPIDE 15</t>
  </si>
  <si>
    <t>RM1A45300A</t>
  </si>
  <si>
    <t>MONTE MASSICO</t>
  </si>
  <si>
    <t>SAN CLETO</t>
  </si>
  <si>
    <t>PENNABILLI</t>
  </si>
  <si>
    <t>VIA PENNABILLI 41</t>
  </si>
  <si>
    <t>RM1A454006</t>
  </si>
  <si>
    <t>IL GIARDINO DELLE IDEE</t>
  </si>
  <si>
    <t>VIA SCHUPFER 64</t>
  </si>
  <si>
    <t>RM1A455002</t>
  </si>
  <si>
    <t>PESCAGLIA</t>
  </si>
  <si>
    <t>VIA PESCAGLIA, 75</t>
  </si>
  <si>
    <t>RM1A45600T</t>
  </si>
  <si>
    <t>PESTALOZZI</t>
  </si>
  <si>
    <t>VIA MENTANA 1</t>
  </si>
  <si>
    <t>RM1A45700N</t>
  </si>
  <si>
    <t xml:space="preserve">PETER PAN </t>
  </si>
  <si>
    <t xml:space="preserve">VIA PANZERA 3 </t>
  </si>
  <si>
    <t>APE MAIA</t>
  </si>
  <si>
    <t>RM1A45800D</t>
  </si>
  <si>
    <t xml:space="preserve">MARIA DE MATTIAS </t>
  </si>
  <si>
    <t>VIA PIAN DUE TORRI 110</t>
  </si>
  <si>
    <t>RM1A459009</t>
  </si>
  <si>
    <t>PIANCIANI</t>
  </si>
  <si>
    <t>PZA RISORGIMENTO 46</t>
  </si>
  <si>
    <t>RM1A46000D</t>
  </si>
  <si>
    <t>PICCININI</t>
  </si>
  <si>
    <t>RM1A461009</t>
  </si>
  <si>
    <t>CARLO PISACANE</t>
  </si>
  <si>
    <t>VIA DELL'ACQUA BULLICANTE 30</t>
  </si>
  <si>
    <t>RM1A462005</t>
  </si>
  <si>
    <t>PISCINE TORRESPACCATA</t>
  </si>
  <si>
    <t>VIA MARCO DINO ROSSI 38</t>
  </si>
  <si>
    <t>RM1A463001</t>
  </si>
  <si>
    <t>TORRE DI BABELE</t>
  </si>
  <si>
    <t>VIA POGGIO AMENO 23</t>
  </si>
  <si>
    <t>RM1A46400R</t>
  </si>
  <si>
    <t>I MONELLI</t>
  </si>
  <si>
    <t>VIA CASALINUOVO 32</t>
  </si>
  <si>
    <t>RM1A46600C</t>
  </si>
  <si>
    <t>MARCO POLO - COMUNALE</t>
  </si>
  <si>
    <t>VIA M. TENORE 5</t>
  </si>
  <si>
    <t>RM1A467008</t>
  </si>
  <si>
    <t>L.GO COCCONI 10</t>
  </si>
  <si>
    <t>RM1A468004</t>
  </si>
  <si>
    <t>PRINCIPE DI PIEMONTE</t>
  </si>
  <si>
    <t>VIA OSTIENSE 263</t>
  </si>
  <si>
    <t>RM1A46900X</t>
  </si>
  <si>
    <t>VIA DEI LARICI 7</t>
  </si>
  <si>
    <t>GIACOMO PUCCINI</t>
  </si>
  <si>
    <t>VLE DEI CONSOLI 16</t>
  </si>
  <si>
    <t>RM1A47100X</t>
  </si>
  <si>
    <t>RM1A47200Q</t>
  </si>
  <si>
    <t>RUSPOLI</t>
  </si>
  <si>
    <t>VIA DI GESU' E MARIA 28</t>
  </si>
  <si>
    <t>RM1A47300G</t>
  </si>
  <si>
    <t>PZA F. BORGONCINI DUCA 5</t>
  </si>
  <si>
    <t>RM1A47400B</t>
  </si>
  <si>
    <t>SAN GODENZO</t>
  </si>
  <si>
    <t>VIA DI SAN GODENZO 200</t>
  </si>
  <si>
    <t>RM1A475007</t>
  </si>
  <si>
    <t>NAZARIO SAURO</t>
  </si>
  <si>
    <t>VIA TRIONFALE 7333</t>
  </si>
  <si>
    <t>RM1A476003</t>
  </si>
  <si>
    <t>IL SOLE</t>
  </si>
  <si>
    <t>VIA DI CENTOCELLE 236</t>
  </si>
  <si>
    <t>RM1A47700V</t>
  </si>
  <si>
    <t>LUIGI SETTEMBRINI</t>
  </si>
  <si>
    <t>VIA DEL LAVATORE 36</t>
  </si>
  <si>
    <t>RM1A47800P</t>
  </si>
  <si>
    <t>G. SOGLIAN</t>
  </si>
  <si>
    <t>RM1A47900E</t>
  </si>
  <si>
    <t>IL GERMOGLIO DELLE IDEE</t>
  </si>
  <si>
    <t>SANTA PAOLA E. CERIOLI</t>
  </si>
  <si>
    <t>VIA M. MALPIGHI 3</t>
  </si>
  <si>
    <t>SOMMOVIGO</t>
  </si>
  <si>
    <t>VIA SOMMOVIGO 41</t>
  </si>
  <si>
    <t>RM1A48000P</t>
  </si>
  <si>
    <t>SORELLE TETRAZZINI</t>
  </si>
  <si>
    <t>VIA SORELLE TETRAZZINI 55</t>
  </si>
  <si>
    <t>RM1A48100E</t>
  </si>
  <si>
    <t>IL MELOGRANO DEI DESIDERI</t>
  </si>
  <si>
    <t>VIA G. FRIGNANI 95</t>
  </si>
  <si>
    <t>RM1A48200A</t>
  </si>
  <si>
    <t>IL GIARDINO DEI CILIEGI</t>
  </si>
  <si>
    <t>VIA ETTORE ARENA 206</t>
  </si>
  <si>
    <t>RM1A483006</t>
  </si>
  <si>
    <t xml:space="preserve">MAGICA MAGNOLIA </t>
  </si>
  <si>
    <t>VIA R. AVERSA 165</t>
  </si>
  <si>
    <t>RM1A484002</t>
  </si>
  <si>
    <t>LA FATA CAMELIA</t>
  </si>
  <si>
    <t>VIA NICOLA STAME 162</t>
  </si>
  <si>
    <t>RM1A48500T</t>
  </si>
  <si>
    <t>LA MAGNOLIA STELLATA</t>
  </si>
  <si>
    <t>RM1AQC500H</t>
  </si>
  <si>
    <t>VIA A. RENZINI 22</t>
  </si>
  <si>
    <t>RM1A48600N</t>
  </si>
  <si>
    <t>GASPARA STAMPA</t>
  </si>
  <si>
    <t>RM1A48700D</t>
  </si>
  <si>
    <t>M STERNUOVO</t>
  </si>
  <si>
    <t>VIA DI SETTEBAGNI 231</t>
  </si>
  <si>
    <t xml:space="preserve">LUCIA NOIRET </t>
  </si>
  <si>
    <t>RM1A489005</t>
  </si>
  <si>
    <t>P. TALENTI</t>
  </si>
  <si>
    <t>VIA D. NICCODEMI 95</t>
  </si>
  <si>
    <t>RM1A490009</t>
  </si>
  <si>
    <t xml:space="preserve">IL GIRASOLE </t>
  </si>
  <si>
    <t xml:space="preserve">CENTRONI </t>
  </si>
  <si>
    <t xml:space="preserve">IL FARO DEI BIMBI </t>
  </si>
  <si>
    <t xml:space="preserve">FONTANILE ANAGNINO </t>
  </si>
  <si>
    <t>VIA FONTANILE ANAGNINO 123</t>
  </si>
  <si>
    <t>VIA TAVERNA 95</t>
  </si>
  <si>
    <t>RM1A491005</t>
  </si>
  <si>
    <t>CALEIDOSCOPIO</t>
  </si>
  <si>
    <t>VIA DEL TINTORETTO 365</t>
  </si>
  <si>
    <t>RM1A492001</t>
  </si>
  <si>
    <t>VIA PRIMO DORELLO 8</t>
  </si>
  <si>
    <t>RM1A49300R</t>
  </si>
  <si>
    <t xml:space="preserve">IL BRUCHETTO </t>
  </si>
  <si>
    <t>VIA SILLA 3</t>
  </si>
  <si>
    <t>RM1A49400L</t>
  </si>
  <si>
    <t xml:space="preserve">IL TIGLIO INCANTATO </t>
  </si>
  <si>
    <t>VIA ORAZIO CONSOLE 35</t>
  </si>
  <si>
    <t>RM1A49500C</t>
  </si>
  <si>
    <t xml:space="preserve">TOR SAN MICHELE </t>
  </si>
  <si>
    <t>RM1A496008</t>
  </si>
  <si>
    <t>A. TORRE</t>
  </si>
  <si>
    <t>VIA A. TORRE 15</t>
  </si>
  <si>
    <t>RM1A497004</t>
  </si>
  <si>
    <t>VIA TAGGIA 70</t>
  </si>
  <si>
    <t>RM1A49800X</t>
  </si>
  <si>
    <t>L'ARANCIO GOLOSO</t>
  </si>
  <si>
    <t>VIA LUCA GAURICO 231</t>
  </si>
  <si>
    <t>RM1A49900Q</t>
  </si>
  <si>
    <t>GESSETTI COLORATI</t>
  </si>
  <si>
    <t>VLE DEL TINTORETTO 371</t>
  </si>
  <si>
    <t>SANTISSIMO REDENTORE</t>
  </si>
  <si>
    <t>RM1A50000P</t>
  </si>
  <si>
    <t>TRENTO E TRIESTE</t>
  </si>
  <si>
    <t>VIA DEI GIUBBONARI 41</t>
  </si>
  <si>
    <t>RM1A50100E</t>
  </si>
  <si>
    <t xml:space="preserve">LA BETULLA MAGICA </t>
  </si>
  <si>
    <t>VIA DI TRIGORIA 280</t>
  </si>
  <si>
    <t>RM1A50200A</t>
  </si>
  <si>
    <t>UMBERTO I</t>
  </si>
  <si>
    <t>VIA CASSIODORO 2/A</t>
  </si>
  <si>
    <t>RM1A503006</t>
  </si>
  <si>
    <t>VACCARI</t>
  </si>
  <si>
    <t>VIALE DI VIGNA PIA, 120</t>
  </si>
  <si>
    <t>RM1A504002</t>
  </si>
  <si>
    <t>VAL DI LANZO</t>
  </si>
  <si>
    <t>VIA VAL DI LANZO 108</t>
  </si>
  <si>
    <t>RM1A50500T</t>
  </si>
  <si>
    <t>VIA CISBERTO VECCHI 21</t>
  </si>
  <si>
    <t>RM1A508009</t>
  </si>
  <si>
    <t>GIUSEPPE VERDI</t>
  </si>
  <si>
    <t>VIA GELA 22</t>
  </si>
  <si>
    <t>RM1A509005</t>
  </si>
  <si>
    <t>VIA E. MARTINI 8</t>
  </si>
  <si>
    <t>RM1A510009</t>
  </si>
  <si>
    <t xml:space="preserve">LO SCARABOCCHIO </t>
  </si>
  <si>
    <t>RM1A511005</t>
  </si>
  <si>
    <t xml:space="preserve">MILLECOLORI </t>
  </si>
  <si>
    <t>VIA GREGORIO XI 260</t>
  </si>
  <si>
    <t>RM1A512001</t>
  </si>
  <si>
    <t>SCUOLA INSIEME</t>
  </si>
  <si>
    <t>VIA SEGGIANO 34</t>
  </si>
  <si>
    <t>RM1A51300R</t>
  </si>
  <si>
    <t>CIPI'</t>
  </si>
  <si>
    <t>RM1A51400L</t>
  </si>
  <si>
    <t>VIA ZANDONAI</t>
  </si>
  <si>
    <t>VIA ZANDONAI 118</t>
  </si>
  <si>
    <t>RM1A51500C</t>
  </si>
  <si>
    <t>VIBIO MARIANO</t>
  </si>
  <si>
    <t>VIA VIBIO MARIANO 105</t>
  </si>
  <si>
    <t>RM1A516008</t>
  </si>
  <si>
    <t>GIOVAN BATTISTA VICO</t>
  </si>
  <si>
    <t>P.LE DEGLI EROI 14</t>
  </si>
  <si>
    <t>RM1A51800X</t>
  </si>
  <si>
    <t>ALBERTO SORDI</t>
  </si>
  <si>
    <t>VIA DI VILLADOSSOLA s.n.c.</t>
  </si>
  <si>
    <t>RM1A51900Q</t>
  </si>
  <si>
    <t>VILLAGGIO INA CASA</t>
  </si>
  <si>
    <t>VIA RIVISONDOLI 39/41</t>
  </si>
  <si>
    <t>VIA DEL CASALETTO 580</t>
  </si>
  <si>
    <t>RM1A52000X</t>
  </si>
  <si>
    <t>L'ALBERO AZZURRO</t>
  </si>
  <si>
    <t>VIA NOVARA 22</t>
  </si>
  <si>
    <t>RM1A52100Q</t>
  </si>
  <si>
    <t>VIA CAVOUR 83/A</t>
  </si>
  <si>
    <t>RM1A52300B</t>
  </si>
  <si>
    <t>DON UMBERTO TERENZI</t>
  </si>
  <si>
    <t>VIA DI ROCCA CENCIA 2</t>
  </si>
  <si>
    <t>RM1A525003</t>
  </si>
  <si>
    <t>MADRE TERESA QUARANTA</t>
  </si>
  <si>
    <t>VIA DI CASAL DEL MARMO 229</t>
  </si>
  <si>
    <t>RM1A52600V</t>
  </si>
  <si>
    <t>FIGLIE NS.SIGNORA AL MONTE CALVARIO</t>
  </si>
  <si>
    <t>VIA DI SAN QUINTINO 4</t>
  </si>
  <si>
    <t>RM1A52700P</t>
  </si>
  <si>
    <t>RM1AEO5002</t>
  </si>
  <si>
    <t>L'ALLEGRA COMPAGNIA DEI BAMBINI</t>
  </si>
  <si>
    <t>VIA ANDREA NOALE 331</t>
  </si>
  <si>
    <t xml:space="preserve">S. ORSOLA </t>
  </si>
  <si>
    <t>NOSTRA SIGNORA DEL SUFFRAGIO</t>
  </si>
  <si>
    <t>VIA DEI COLOMBI 47</t>
  </si>
  <si>
    <t>RM1A52800E</t>
  </si>
  <si>
    <t>VERITAS</t>
  </si>
  <si>
    <t>LUNGOTEVERE SANZIO, 14</t>
  </si>
  <si>
    <t>VIA DELLA MAGLIANELLA 261</t>
  </si>
  <si>
    <t>RM1A52900A</t>
  </si>
  <si>
    <t>VIA A. DA GIUSSANO 93</t>
  </si>
  <si>
    <t>RM1A53000E</t>
  </si>
  <si>
    <t>P.ZZA TRINITA' DEI MONTI, 3</t>
  </si>
  <si>
    <t>RM1A53100A</t>
  </si>
  <si>
    <t>VIA PORTUENSE 520</t>
  </si>
  <si>
    <t>RM1A532006</t>
  </si>
  <si>
    <t>S. VINCENZO PALLOTTI</t>
  </si>
  <si>
    <t>L.MARE TOSCANELLI, 140</t>
  </si>
  <si>
    <t>RM1A533002</t>
  </si>
  <si>
    <t>VIA MATERA 18</t>
  </si>
  <si>
    <t>RM1A53400T</t>
  </si>
  <si>
    <t>VIA I. ALIBRANDI 23</t>
  </si>
  <si>
    <t>RM1A53500N</t>
  </si>
  <si>
    <t>P.ZZA MASTAI, 16</t>
  </si>
  <si>
    <t>SANTA ROSA</t>
  </si>
  <si>
    <t>RM1A53600D</t>
  </si>
  <si>
    <t>VIA CASSIA 735</t>
  </si>
  <si>
    <t>RM1A537009</t>
  </si>
  <si>
    <t>VIA PIETRO DA MAZZARA, 13</t>
  </si>
  <si>
    <t>RM1A538005</t>
  </si>
  <si>
    <t>SUOR CELESTINA DONATI</t>
  </si>
  <si>
    <t>VIA DELLE CALASANZIANE, 6</t>
  </si>
  <si>
    <t>RM1A539001</t>
  </si>
  <si>
    <t>VIA QUINTILIANO 4</t>
  </si>
  <si>
    <t>RM1A540005</t>
  </si>
  <si>
    <t>VIA CORRIDONIA 40</t>
  </si>
  <si>
    <t>VIA CIMAROSA SNC</t>
  </si>
  <si>
    <t>LA GATTA TURCHINA ex BATTISTINI</t>
  </si>
  <si>
    <t>CESARE NOBILI</t>
  </si>
  <si>
    <t>RM1A59800R</t>
  </si>
  <si>
    <t>VIA G.A. RAYNERI 4</t>
  </si>
  <si>
    <t>RM1A59900L</t>
  </si>
  <si>
    <t>TOMMASO MANINI</t>
  </si>
  <si>
    <t>VIA TUSCOLANA 615</t>
  </si>
  <si>
    <t>RM1A60000G</t>
  </si>
  <si>
    <t>L.GO DOMUS DE MARIA, 30</t>
  </si>
  <si>
    <t>RM1A60100B</t>
  </si>
  <si>
    <t>SPIRITO SANTO</t>
  </si>
  <si>
    <t>VIA ASINIO POLLIONE 5</t>
  </si>
  <si>
    <t>RM1A602007</t>
  </si>
  <si>
    <t>VIA CELSO ULPIANI 15</t>
  </si>
  <si>
    <t>RM1A603003</t>
  </si>
  <si>
    <t>VIA G. FRASCHERI 22</t>
  </si>
  <si>
    <t>RM1A60400V</t>
  </si>
  <si>
    <t>A. BACCARINI</t>
  </si>
  <si>
    <t>VIA SFORZA 2</t>
  </si>
  <si>
    <t>RM1A60500P</t>
  </si>
  <si>
    <t>VIA XX SETTEMBRE 68/B</t>
  </si>
  <si>
    <t>RM1A60700A</t>
  </si>
  <si>
    <t>ALCIDE DE GASPERI</t>
  </si>
  <si>
    <t>VIA M. BANDELLO 30</t>
  </si>
  <si>
    <t>RM1A608006</t>
  </si>
  <si>
    <t>RM1A609002</t>
  </si>
  <si>
    <t>AMORE MISERICORDIOSO</t>
  </si>
  <si>
    <t>VIA CASILINA 323</t>
  </si>
  <si>
    <t>RM1A610006</t>
  </si>
  <si>
    <t>V.LE PARTENOPE 55/69</t>
  </si>
  <si>
    <t>RM1A611002</t>
  </si>
  <si>
    <t>ANDREA DORIA - COMUNALE</t>
  </si>
  <si>
    <t>RM1A61200T</t>
  </si>
  <si>
    <t>VIA GIOVANNI RIZZI 15</t>
  </si>
  <si>
    <t>RM1A61300N</t>
  </si>
  <si>
    <t>P.LE NUMA POMPILIO, 45</t>
  </si>
  <si>
    <t>RM1A61400D</t>
  </si>
  <si>
    <t>MONDO DI BIMBI</t>
  </si>
  <si>
    <t>VIA V. BRANCATI 20/B</t>
  </si>
  <si>
    <t>RM1A616005</t>
  </si>
  <si>
    <t>RM1ACU500B</t>
  </si>
  <si>
    <t>SUORE GERARDINE</t>
  </si>
  <si>
    <t>V.LO COLLE DELLA STREGA, 28</t>
  </si>
  <si>
    <t>RM1A617001</t>
  </si>
  <si>
    <t>RM1ADA500C</t>
  </si>
  <si>
    <t>VIA G. BOLOGNETTI 4</t>
  </si>
  <si>
    <t>RM1AE7500V</t>
  </si>
  <si>
    <t>RM1AA3500T</t>
  </si>
  <si>
    <t>SAXA RUBRA</t>
  </si>
  <si>
    <t>VIA DI QUARTO PEPERINO 31</t>
  </si>
  <si>
    <t>RM1AQ7500R</t>
  </si>
  <si>
    <t>VIA ADOLFO CELI 95</t>
  </si>
  <si>
    <t>RM1AFP5000</t>
  </si>
  <si>
    <t>VIA PALOMBARESE Km. 29</t>
  </si>
  <si>
    <t>VIA DI P.S.SEBASTIANO 2</t>
  </si>
  <si>
    <t>PULCE D'ACQUA</t>
  </si>
  <si>
    <t>SOLE LUNA</t>
  </si>
  <si>
    <t>VIA LUPATELLI 5/7</t>
  </si>
  <si>
    <t>VIA A.G.BARRILI 13/15</t>
  </si>
  <si>
    <t>LARGO RAVIZZA 2/4</t>
  </si>
  <si>
    <t>PRATO SMERALDO</t>
  </si>
  <si>
    <t>RM1A61800R</t>
  </si>
  <si>
    <t>L.GO BASTIA, 1</t>
  </si>
  <si>
    <t>RM1A61900L</t>
  </si>
  <si>
    <t>VIA MATERAZZO 4</t>
  </si>
  <si>
    <t>ELEFANTINO BIANCO</t>
  </si>
  <si>
    <t>P.ZZA S. VIALE, 1</t>
  </si>
  <si>
    <t>RM1A62000R</t>
  </si>
  <si>
    <t>CENTRO EDUC.MADONNA DEGLI ANGELI S.R.L.</t>
  </si>
  <si>
    <t>VIA FRANCESCO DONATI 86</t>
  </si>
  <si>
    <t>RM1A62100L</t>
  </si>
  <si>
    <t xml:space="preserve">IL CUCCIOLO </t>
  </si>
  <si>
    <t>VIA TORCEGNO 19/21</t>
  </si>
  <si>
    <t>RM1A624004</t>
  </si>
  <si>
    <t>VIA DEL TRULLO 372</t>
  </si>
  <si>
    <t>RM1A62700G</t>
  </si>
  <si>
    <t>RM1A62800B</t>
  </si>
  <si>
    <t>VIA DEL FOSSO DEL FONTANILETTO 29/B</t>
  </si>
  <si>
    <t>RM1A63600A</t>
  </si>
  <si>
    <t>DALMAZIO BIRAGO</t>
  </si>
  <si>
    <t>VIA COLLATINA 103</t>
  </si>
  <si>
    <t>RM1A63900T</t>
  </si>
  <si>
    <t>VIA BISLERI 51</t>
  </si>
  <si>
    <t>RM1A640002</t>
  </si>
  <si>
    <t>PIAZZA MONTE GENNARO 47</t>
  </si>
  <si>
    <t>RM1A64100T</t>
  </si>
  <si>
    <t xml:space="preserve"> S. GIOVANNI BOSCO</t>
  </si>
  <si>
    <t>RM1A64300D</t>
  </si>
  <si>
    <t>SUORE DELLA RESURREZIONE</t>
  </si>
  <si>
    <t>VIA MARCANTONIO COLONNA 52</t>
  </si>
  <si>
    <t>RM1A644009</t>
  </si>
  <si>
    <t>"SUORE FRANCESCANE ANGELINE"</t>
  </si>
  <si>
    <t>VIA DI VILLA TROILI 26</t>
  </si>
  <si>
    <t>RM1A645005</t>
  </si>
  <si>
    <t>SALVO D'ACQUISTO</t>
  </si>
  <si>
    <t>VIA SELINUNTE 33</t>
  </si>
  <si>
    <t>RM1A646001</t>
  </si>
  <si>
    <t>IL CASTAGNO</t>
  </si>
  <si>
    <t>VIA ANDREA DEL CASTAGNO 175</t>
  </si>
  <si>
    <t>RM1A64800L</t>
  </si>
  <si>
    <t>VIA DEGLI UBERTINI 47</t>
  </si>
  <si>
    <t>RM1A64900C</t>
  </si>
  <si>
    <t>VIA C. TROIANI 90</t>
  </si>
  <si>
    <t>RM1A653004</t>
  </si>
  <si>
    <t>CASALBIANCO</t>
  </si>
  <si>
    <t>RM1A65400X</t>
  </si>
  <si>
    <t>CASE ROSSE</t>
  </si>
  <si>
    <t>VIA MASSIMI 44</t>
  </si>
  <si>
    <t>VIA DI VALLE CASTELLANA 21</t>
  </si>
  <si>
    <t>VIA L. BIANCHI 40</t>
  </si>
  <si>
    <t>VIA DELLA BALDUINA 281</t>
  </si>
  <si>
    <t>VIA LEONETTO CAPPIELLO 18</t>
  </si>
  <si>
    <t>RM1A65600G</t>
  </si>
  <si>
    <t>IL BAMBINO NEL MONDO</t>
  </si>
  <si>
    <t>VIA BELVEDERE MONTELLO, 70A</t>
  </si>
  <si>
    <t>RM1A65700B</t>
  </si>
  <si>
    <t>MADRE DEL DIVINO AMORE</t>
  </si>
  <si>
    <t>L.GO C. V. LODOVICI 9</t>
  </si>
  <si>
    <t>VIA ARDEATINA 1221</t>
  </si>
  <si>
    <t>RM1A658007</t>
  </si>
  <si>
    <t xml:space="preserve">MAGGINI </t>
  </si>
  <si>
    <t>VIA VINCENZO MARMORALE 25</t>
  </si>
  <si>
    <t>RM1A659003</t>
  </si>
  <si>
    <t>SETTECAMINI</t>
  </si>
  <si>
    <t>ANTONIO MARIA GIANELLI</t>
  </si>
  <si>
    <t>VIA MONTENERO SABINO 7</t>
  </si>
  <si>
    <t>RM1A660007</t>
  </si>
  <si>
    <t>F. APORTI</t>
  </si>
  <si>
    <t>VIA A. SERRA 91</t>
  </si>
  <si>
    <t>RM1A661003</t>
  </si>
  <si>
    <t>C'ERA UNA VOLTA</t>
  </si>
  <si>
    <t>RM1A66300P</t>
  </si>
  <si>
    <t>LA COLLINA DEGLI ULIVI</t>
  </si>
  <si>
    <t>VIA DELLA STAZIONE DI COLLE MATTIA S.N.C.</t>
  </si>
  <si>
    <t>RM1A66400E</t>
  </si>
  <si>
    <t xml:space="preserve">CITTADINI DEL MONDO </t>
  </si>
  <si>
    <t>VIA SAN PANTALEO CAMPANO 41</t>
  </si>
  <si>
    <t>RM1A666006</t>
  </si>
  <si>
    <t>CARLO FADDA</t>
  </si>
  <si>
    <t>VIA CARLO FADDA 124</t>
  </si>
  <si>
    <t>RM1A667002</t>
  </si>
  <si>
    <t>SOLLETICO</t>
  </si>
  <si>
    <t>VIA C.CASINI 276</t>
  </si>
  <si>
    <t xml:space="preserve">CISTERNA </t>
  </si>
  <si>
    <t>RM1A66800T</t>
  </si>
  <si>
    <t>ISOLE AZZORRE</t>
  </si>
  <si>
    <t>VIA DELLE AZZORRE 314</t>
  </si>
  <si>
    <t>RM1A66900N</t>
  </si>
  <si>
    <t xml:space="preserve">FONTE MERAVIGLIOSA </t>
  </si>
  <si>
    <t>VIA TOMMASO ARCIDIACONO</t>
  </si>
  <si>
    <t>RM1A67100N</t>
  </si>
  <si>
    <t>RM1A67200D</t>
  </si>
  <si>
    <t>ANGELINI</t>
  </si>
  <si>
    <t>VIA SFORZINI 40</t>
  </si>
  <si>
    <t>RM1A673009</t>
  </si>
  <si>
    <t>IL PICCOLO MANDARINO</t>
  </si>
  <si>
    <t>VIA DE GRENET</t>
  </si>
  <si>
    <t>RM1A674005</t>
  </si>
  <si>
    <t xml:space="preserve">DRAGOLANDIA </t>
  </si>
  <si>
    <t>VIA MONVALLE, 45</t>
  </si>
  <si>
    <t>RM1A675001</t>
  </si>
  <si>
    <t>RM1A67600R</t>
  </si>
  <si>
    <t>VIA MONTE ARGENTARIO, 1</t>
  </si>
  <si>
    <t>RM1A67700L</t>
  </si>
  <si>
    <t>VIA CASSIA 1826</t>
  </si>
  <si>
    <t>VIA B. FENOGLIO 5</t>
  </si>
  <si>
    <t>VIA GIUSEPPE MAROTTA 30</t>
  </si>
  <si>
    <t>VIA MARZABOTTO 12</t>
  </si>
  <si>
    <t>VIA FEDERICO BORROMEO 69</t>
  </si>
  <si>
    <t>VIA FOSSO SANT'ANDREA 67</t>
  </si>
  <si>
    <t>VIA G. SODINI 24</t>
  </si>
  <si>
    <t>SAN LEONE MAGNO</t>
  </si>
  <si>
    <t>VIA DELLE FORNACI 3</t>
  </si>
  <si>
    <t xml:space="preserve">VIA POGGIO DI ACILIA </t>
  </si>
  <si>
    <t>VIA C.BESCHI 12</t>
  </si>
  <si>
    <t>PZA DELLA SCALA 22</t>
  </si>
  <si>
    <t>VIA SR CELESTINA DONATI 110</t>
  </si>
  <si>
    <t>VIA MAZZACURATI 90</t>
  </si>
  <si>
    <t>VIA NORCIA 3</t>
  </si>
  <si>
    <t xml:space="preserve">VIA GIOVANNI VERGA </t>
  </si>
  <si>
    <t>VIA CINIGIANO 50</t>
  </si>
  <si>
    <t>VIA CASAL BIANCO 131</t>
  </si>
  <si>
    <t>RM1A67800C</t>
  </si>
  <si>
    <t>VIA TUSCOLANA 327</t>
  </si>
  <si>
    <t>RM1A679008</t>
  </si>
  <si>
    <t>SORRISO DEGLI ANGELI</t>
  </si>
  <si>
    <t>VIA S.COGNETTI DE MARTIIS, 33</t>
  </si>
  <si>
    <t>RM1A682004</t>
  </si>
  <si>
    <t>RAGGIO DI SOLE</t>
  </si>
  <si>
    <t>VIA P. MAFFI, 45</t>
  </si>
  <si>
    <t>VIA EUPOLI 101</t>
  </si>
  <si>
    <t>RM1A68300X</t>
  </si>
  <si>
    <t>VIA DE LULLO 98</t>
  </si>
  <si>
    <t>RM1A68400Q</t>
  </si>
  <si>
    <t>IL MANDORLO INCANTATO</t>
  </si>
  <si>
    <t>RM1A68600B</t>
  </si>
  <si>
    <t>IL REGNO DEI FOLLETTI</t>
  </si>
  <si>
    <t>RM1A687007</t>
  </si>
  <si>
    <t>GIARDINO D'EUROPA</t>
  </si>
  <si>
    <t>VIA CITTA D'EUROPA 345</t>
  </si>
  <si>
    <t>RM1A688003</t>
  </si>
  <si>
    <t>SIMPATICHE CANAGLIE</t>
  </si>
  <si>
    <t>VIA LUIGI GASTINELLI 36</t>
  </si>
  <si>
    <t>RM1A690003</t>
  </si>
  <si>
    <t>PESCE MAGICO</t>
  </si>
  <si>
    <t>VIA GHERARDI 39</t>
  </si>
  <si>
    <t>RM1A69100V</t>
  </si>
  <si>
    <t>SANTA MARIA</t>
  </si>
  <si>
    <t>VIALE MANZONI 5</t>
  </si>
  <si>
    <t>RM1A69200P</t>
  </si>
  <si>
    <t>VIA COLA DI RIENZO 140</t>
  </si>
  <si>
    <t>RM1A69300E</t>
  </si>
  <si>
    <t>VILLA S. FRANCESCO</t>
  </si>
  <si>
    <t>VIA VIPITENO 47</t>
  </si>
  <si>
    <t>RM1A69400A</t>
  </si>
  <si>
    <t>ZUCCHERO FILATO</t>
  </si>
  <si>
    <t>VIA NINO TARANTO 70</t>
  </si>
  <si>
    <t>RM1A696002</t>
  </si>
  <si>
    <t>MATITE COLORATE</t>
  </si>
  <si>
    <t>RM1A701008</t>
  </si>
  <si>
    <t>RM1A71900D</t>
  </si>
  <si>
    <t>LA CASA DI WINNIE THE POOH</t>
  </si>
  <si>
    <t>VIA ANTISTIO 12</t>
  </si>
  <si>
    <t>RM1A72000N</t>
  </si>
  <si>
    <t>LA PRIMULA</t>
  </si>
  <si>
    <t>VIA S.PINCHERLE 140</t>
  </si>
  <si>
    <t>V.LE E. SPALLA 36</t>
  </si>
  <si>
    <t xml:space="preserve">LA GIOSTRA </t>
  </si>
  <si>
    <t>P.ZZA LONGOBARDI 8</t>
  </si>
  <si>
    <t>VIA DELLA CISA 1</t>
  </si>
  <si>
    <t>RM1A722009</t>
  </si>
  <si>
    <t>MONSIGNOR F.S. PETAGNA</t>
  </si>
  <si>
    <t>Prov RM</t>
  </si>
  <si>
    <t>Com RM</t>
  </si>
  <si>
    <t>VIA ANAGNINA 486</t>
  </si>
  <si>
    <t>RM1A723005</t>
  </si>
  <si>
    <t>VIA DEL CASALE CAVALLARI 14</t>
  </si>
  <si>
    <t>RM1A72500R</t>
  </si>
  <si>
    <t>SCUOLA ATTIVA</t>
  </si>
  <si>
    <t>VIA COL DI REZIA 3</t>
  </si>
  <si>
    <t>RM1A72700C</t>
  </si>
  <si>
    <t>I MARMOCCHI</t>
  </si>
  <si>
    <t>CORSO REGINA MARIA PIA 79</t>
  </si>
  <si>
    <t>RM1A728008</t>
  </si>
  <si>
    <t>V.LE DELLA VITTORIA 49</t>
  </si>
  <si>
    <t>RM1A729004</t>
  </si>
  <si>
    <t>KINDER HAPPY 2</t>
  </si>
  <si>
    <t>VIA G. BATTISTA SAMMARTINI 59</t>
  </si>
  <si>
    <t>RM1A731004</t>
  </si>
  <si>
    <t>RM1A737003</t>
  </si>
  <si>
    <t>ASILO CAVALSASSI</t>
  </si>
  <si>
    <t>RM1A73800V</t>
  </si>
  <si>
    <t>GARDEN BIMBO</t>
  </si>
  <si>
    <t>VIA SANTUARIO REGINA APOSTOLI 8</t>
  </si>
  <si>
    <t>RM1A73900P</t>
  </si>
  <si>
    <t>IL GIARDINO DEI BIMBI</t>
  </si>
  <si>
    <t>VIA G. CHIOVENDA 36</t>
  </si>
  <si>
    <t>A.S. 2013-14</t>
  </si>
  <si>
    <t>SAN TOMMASO D'AQUINO</t>
  </si>
  <si>
    <t>AQUINO</t>
  </si>
  <si>
    <t>A.S. 2009/2010</t>
  </si>
  <si>
    <t>A.S. 2010/2011</t>
  </si>
  <si>
    <t>N. ALUNNI</t>
  </si>
  <si>
    <t>FONTE NUOVA</t>
  </si>
  <si>
    <t>BIMBINOPOLI</t>
  </si>
  <si>
    <t>LARGO PLINIO 9</t>
  </si>
  <si>
    <t>AMIGOS</t>
  </si>
  <si>
    <t>VIA LANFRANCO CIGALA 25</t>
  </si>
  <si>
    <t>VIA DELLE AZZORRE 187</t>
  </si>
  <si>
    <t>BARCACCIA</t>
  </si>
  <si>
    <t>VIA ENZO PACI 8</t>
  </si>
  <si>
    <t>VIA DELLA BUFALOTTA 1070</t>
  </si>
  <si>
    <t>MARY POPPINS SCHOOL</t>
  </si>
  <si>
    <t>VIA ACCADEMIA ALBERTINA</t>
  </si>
  <si>
    <t>SILVIA</t>
  </si>
  <si>
    <t>VIA PAOLA FALCONIERI 53</t>
  </si>
  <si>
    <t>CASA NAZARENA</t>
  </si>
  <si>
    <t>VIA DELLA CHIESETTA 7</t>
  </si>
  <si>
    <t>SAN CESAREO</t>
  </si>
  <si>
    <t>SAN GREGORIO DA SASSOLA</t>
  </si>
  <si>
    <t>SAN GIOVANNI BOSCO</t>
  </si>
  <si>
    <t>VIA BORGO PIO 15</t>
  </si>
  <si>
    <t>RM1A74100P</t>
  </si>
  <si>
    <t>MARIA SS. DEL BUON CONSIGLIO</t>
  </si>
  <si>
    <t>VIA DELLE VIGNE NUOVE 104</t>
  </si>
  <si>
    <t>RM1A74200E</t>
  </si>
  <si>
    <t>MIRO'</t>
  </si>
  <si>
    <t>VIA BEPI ROMAGNOLI 90</t>
  </si>
  <si>
    <t>RM1A74300A</t>
  </si>
  <si>
    <t>ONLY KIDS</t>
  </si>
  <si>
    <t>LT1AA15007</t>
  </si>
  <si>
    <t>BABY STATION</t>
  </si>
  <si>
    <t>VIA AURELIA 1410</t>
  </si>
  <si>
    <t>RM1A744006</t>
  </si>
  <si>
    <t>PAPAVERI E PAPERE</t>
  </si>
  <si>
    <t>VIA GIUSEPPE MICALI 72</t>
  </si>
  <si>
    <t>RM1A745002</t>
  </si>
  <si>
    <t>PRIMI INCONTRI</t>
  </si>
  <si>
    <t>VIA CAPO PALINURO 2</t>
  </si>
  <si>
    <t>RM1A74600T</t>
  </si>
  <si>
    <t>RM1A74800D</t>
  </si>
  <si>
    <t>VIA A.COLAUTTI 9</t>
  </si>
  <si>
    <t>RM1A749009</t>
  </si>
  <si>
    <t>STELLE NASCENTI</t>
  </si>
  <si>
    <t>VIA NORA RICCI 30</t>
  </si>
  <si>
    <t>SANTA MARINELLA</t>
  </si>
  <si>
    <t>RM1A588006</t>
  </si>
  <si>
    <t>S. TERESA DEL BAMBIN GESU'</t>
  </si>
  <si>
    <t>VIA DEL CARMELO 2</t>
  </si>
  <si>
    <t>RM1A10200V</t>
  </si>
  <si>
    <t>IV NOVEMBRE</t>
  </si>
  <si>
    <t>Via IV NOVEMBRE s.n.c.</t>
  </si>
  <si>
    <t>CONTRADA SANT'ANGELO 35</t>
  </si>
  <si>
    <t>SUBIACO</t>
  </si>
  <si>
    <t>RM1A094005</t>
  </si>
  <si>
    <t>VIA DEI PINI 13</t>
  </si>
  <si>
    <t>TIVOLI</t>
  </si>
  <si>
    <t>RM1A09600R</t>
  </si>
  <si>
    <t>SAN GIORGIO</t>
  </si>
  <si>
    <t>V.LO CIACCIA, 29</t>
  </si>
  <si>
    <t>RM1A157003</t>
  </si>
  <si>
    <t xml:space="preserve">GUIDONIA VILLALBA </t>
  </si>
  <si>
    <t xml:space="preserve">MONTEROTONDO </t>
  </si>
  <si>
    <t xml:space="preserve">ROMA  </t>
  </si>
  <si>
    <t xml:space="preserve">TERRACINA </t>
  </si>
  <si>
    <t>VIA DELLA MISSIONE 13/15</t>
  </si>
  <si>
    <t>RM1A15800V</t>
  </si>
  <si>
    <t>VIA CAMPITELLI 5</t>
  </si>
  <si>
    <t>RM1A590006</t>
  </si>
  <si>
    <t>MONS. EMILIO VALERI</t>
  </si>
  <si>
    <t>VIA DEI PLATANI 29</t>
  </si>
  <si>
    <t>RM1A591002</t>
  </si>
  <si>
    <t>VIA FLAMINIA 631</t>
  </si>
  <si>
    <t>VIA GALLI 10</t>
  </si>
  <si>
    <t>RM1A59200T</t>
  </si>
  <si>
    <t xml:space="preserve">F. CECCONI </t>
  </si>
  <si>
    <t xml:space="preserve">TORRACCIO </t>
  </si>
  <si>
    <t xml:space="preserve">A. CELLI </t>
  </si>
  <si>
    <t xml:space="preserve">RANDACCIO </t>
  </si>
  <si>
    <t>SAN ROMANO</t>
  </si>
  <si>
    <t>GUIDO DE RUGGIERO</t>
  </si>
  <si>
    <t>ENRICO TOTI</t>
  </si>
  <si>
    <t>GRAZIA DELEDDA</t>
  </si>
  <si>
    <t>CARLO FORLANINI</t>
  </si>
  <si>
    <t xml:space="preserve">BRASILE </t>
  </si>
  <si>
    <t xml:space="preserve">LIVIO TEMPESTA </t>
  </si>
  <si>
    <t xml:space="preserve">VIA GREVE </t>
  </si>
  <si>
    <t>GIOVANNI PAOLO  I</t>
  </si>
  <si>
    <t xml:space="preserve">GUGLIEMO MARCONI </t>
  </si>
  <si>
    <t xml:space="preserve">TRILUSSA - VIA FIUGGI </t>
  </si>
  <si>
    <t xml:space="preserve">IL GIARDINO DEI COLORI </t>
  </si>
  <si>
    <t>IL PICCOLO PRINCIPE</t>
  </si>
  <si>
    <t xml:space="preserve">LEA BIAGINI </t>
  </si>
  <si>
    <t>VIA LUIGI MARCOTULLI 14</t>
  </si>
  <si>
    <t>RM1A72600L</t>
  </si>
  <si>
    <t>CENTRO DIDATTICO</t>
  </si>
  <si>
    <t>VIA F. BULGARINI 103</t>
  </si>
  <si>
    <t>RM1A59300N</t>
  </si>
  <si>
    <t>S. MARGHERITA</t>
  </si>
  <si>
    <t>VIA ADA NEGRI 1</t>
  </si>
  <si>
    <t>TIVOLI TERME</t>
  </si>
  <si>
    <t>RM1A59400D</t>
  </si>
  <si>
    <t>VALMONTONE</t>
  </si>
  <si>
    <t>VELLETRI</t>
  </si>
  <si>
    <t>RM1A14500R</t>
  </si>
  <si>
    <t>SAN VINCENZO PALLOTTI</t>
  </si>
  <si>
    <t>VIA CAMILLO MEDA 53</t>
  </si>
  <si>
    <t>VIA DAVID SALINIERI 5</t>
  </si>
  <si>
    <t>LT1A505004</t>
  </si>
  <si>
    <t>VIA OLIVASTRO SPAVENTOLA 18</t>
  </si>
  <si>
    <t>A.S. 2012/2013</t>
  </si>
  <si>
    <t xml:space="preserve">FRANCESCO SERAFINI </t>
  </si>
  <si>
    <t xml:space="preserve">PADRE B. MASTROIANNI   </t>
  </si>
  <si>
    <t>VIA Via PONZONE 23/25</t>
  </si>
  <si>
    <t>CASALE AZZURRO</t>
  </si>
  <si>
    <t xml:space="preserve">GIOVANNI XXIII </t>
  </si>
  <si>
    <t xml:space="preserve">IL BOSCO INCANTATO </t>
  </si>
  <si>
    <t xml:space="preserve">CATERINA VOLPICELLI  </t>
  </si>
  <si>
    <t>ARCOBALENO</t>
  </si>
  <si>
    <t xml:space="preserve">S. GABRIELE </t>
  </si>
  <si>
    <t>PAOLINA POGGI</t>
  </si>
  <si>
    <t>S. GETULIO</t>
  </si>
  <si>
    <t>OPERA PIA TADDEI</t>
  </si>
  <si>
    <t xml:space="preserve">MARIA SS.ASSUNTA </t>
  </si>
  <si>
    <t>RM1A595009</t>
  </si>
  <si>
    <t>VIA GUIDO NATI 19</t>
  </si>
  <si>
    <t>RM1A596005</t>
  </si>
  <si>
    <t>CASA BETANIA - S. MARTA</t>
  </si>
  <si>
    <t>VIA PAGANICO 29</t>
  </si>
  <si>
    <t>RM1A63500E</t>
  </si>
  <si>
    <t>VIA DELLE FOSSE 42</t>
  </si>
  <si>
    <t>RM1A75000D</t>
  </si>
  <si>
    <t>I CUCCIOLI</t>
  </si>
  <si>
    <t>VIA APPIA SUD 119</t>
  </si>
  <si>
    <t>PROVINCIA</t>
  </si>
  <si>
    <t>N.</t>
  </si>
  <si>
    <t>CODICE MECC.</t>
  </si>
  <si>
    <t>DENOMINAZIONE</t>
  </si>
  <si>
    <t>INDIRIZZO</t>
  </si>
  <si>
    <t>COMUNE</t>
  </si>
  <si>
    <t>FR1A003003</t>
  </si>
  <si>
    <t>SAN GIUSEPPE</t>
  </si>
  <si>
    <t>STRADA PROV.S.CECILIA 48</t>
  </si>
  <si>
    <t>ALATRI</t>
  </si>
  <si>
    <t>FR1A01800R</t>
  </si>
  <si>
    <t>ADELE E PAOLO CITTADINI</t>
  </si>
  <si>
    <t>VIA DEL CALASANZIO</t>
  </si>
  <si>
    <t>FR1A02500X</t>
  </si>
  <si>
    <t>PARCO DI VEIO</t>
  </si>
  <si>
    <t>SUOR CLAUDIA DE ANGELIS</t>
  </si>
  <si>
    <t>VIA V. EMANUELE 238</t>
  </si>
  <si>
    <t>ANAGNI</t>
  </si>
  <si>
    <t>FR1A03300V</t>
  </si>
  <si>
    <t>DE MATTIAS</t>
  </si>
  <si>
    <t>VIA V. EMANUELE 48</t>
  </si>
  <si>
    <t>FR1A00400V</t>
  </si>
  <si>
    <t>BAMBIN GESU'</t>
  </si>
  <si>
    <t>VIA PAGLIAROLA 2</t>
  </si>
  <si>
    <t>BOVILLE ERNICA</t>
  </si>
  <si>
    <t>FR1A029007</t>
  </si>
  <si>
    <t>A.MARIA LAPINI</t>
  </si>
  <si>
    <t>C.SO DELLA REPUBBLICA 82</t>
  </si>
  <si>
    <t>CASSINO</t>
  </si>
  <si>
    <t>FR1A03600A</t>
  </si>
  <si>
    <t>SAN BENEDETTO</t>
  </si>
  <si>
    <t>VIA SAN BERTARIO 1</t>
  </si>
  <si>
    <t>FR1A03900T</t>
  </si>
  <si>
    <t>PRIMAVERA DEI BIMBI</t>
  </si>
  <si>
    <t>VIA LOMBARDIA 37</t>
  </si>
  <si>
    <t>FR1A04100T</t>
  </si>
  <si>
    <t>IL GIROTONDO</t>
  </si>
  <si>
    <t>FR1A008006</t>
  </si>
  <si>
    <t>SUORE TRINITARIE</t>
  </si>
  <si>
    <t>VIA A.MANZONI 40</t>
  </si>
  <si>
    <t>CORENO AUSONIO</t>
  </si>
  <si>
    <t>FR1A011002</t>
  </si>
  <si>
    <t>REGINA ELENA</t>
  </si>
  <si>
    <t>VIA TROIANI</t>
  </si>
  <si>
    <t>FERENTINO</t>
  </si>
  <si>
    <t>FR1A01200T</t>
  </si>
  <si>
    <t>Sezioni funzionanti</t>
  </si>
  <si>
    <t>Alunni</t>
  </si>
  <si>
    <t>sezioni da sovvenz</t>
  </si>
  <si>
    <t>Alunni H</t>
  </si>
  <si>
    <t>Lucro S/N</t>
  </si>
  <si>
    <t>SORELLE FAIOLI</t>
  </si>
  <si>
    <t>VIA VECCHIA FIUGGI 278</t>
  </si>
  <si>
    <t>FIUGGI</t>
  </si>
  <si>
    <t>FR1A01300N</t>
  </si>
  <si>
    <t>N.S. DEL MONTE CALVARIO</t>
  </si>
  <si>
    <t>CAPRAROLA</t>
  </si>
  <si>
    <t>VIA VECCHIA FIUGGI 95</t>
  </si>
  <si>
    <t>FR1A015009</t>
  </si>
  <si>
    <t>SANTA CHIARA FONTE</t>
  </si>
  <si>
    <t>VIA FIUME 46</t>
  </si>
  <si>
    <t>FR1A016005</t>
  </si>
  <si>
    <t>SANTA CHIARA CITTA'</t>
  </si>
  <si>
    <t>C.SO SORELLE FAIOLI 5</t>
  </si>
  <si>
    <t>FR1A00500P</t>
  </si>
  <si>
    <t>S. GIUSEPPE</t>
  </si>
  <si>
    <t>VIA TIBURTINA 109</t>
  </si>
  <si>
    <t>FROSINONE</t>
  </si>
  <si>
    <t>FR1A02100L</t>
  </si>
  <si>
    <t>SANT'AGOSTINO</t>
  </si>
  <si>
    <t>VIA CAVOUR 37</t>
  </si>
  <si>
    <t>FR1A02700G</t>
  </si>
  <si>
    <t>BEATA MARIA DE MATTIAS</t>
  </si>
  <si>
    <t>VIA MONTEVERDI 38</t>
  </si>
  <si>
    <t>FR1A032003</t>
  </si>
  <si>
    <t>S.CARLO BORROMEO E S. GIUSTINA</t>
  </si>
  <si>
    <t>VIA DON MINZONI 122</t>
  </si>
  <si>
    <t>TERESA SPINELLI</t>
  </si>
  <si>
    <t>FR1A02000R</t>
  </si>
  <si>
    <t>SAN VINCENZO DE' PAOLI</t>
  </si>
  <si>
    <t>VIA SELVA 45</t>
  </si>
  <si>
    <t>ISOLA DEL LIRI</t>
  </si>
  <si>
    <t>FR1A031007</t>
  </si>
  <si>
    <t>SUORE TERESIANE</t>
  </si>
  <si>
    <t>VIA ROMA 16</t>
  </si>
  <si>
    <t>MONTE S.GIOVANNI CAMPANO</t>
  </si>
  <si>
    <t>FR1A02800B</t>
  </si>
  <si>
    <t>DOTT. A. STRUMBOLO</t>
  </si>
  <si>
    <t>VIA L.GIORDANO 9</t>
  </si>
  <si>
    <t>PIEDIMONTE SAN GERMANO</t>
  </si>
  <si>
    <t>FR1A010006</t>
  </si>
  <si>
    <t>MONTE CALVARIO</t>
  </si>
  <si>
    <t>VIA XXIV MAGGIO</t>
  </si>
  <si>
    <t>PONTECORVO</t>
  </si>
  <si>
    <t>SACRO CUORE</t>
  </si>
  <si>
    <t>FR1A038002</t>
  </si>
  <si>
    <t>CAYRO-FIGLIE N.S. MONTE CALVARIO</t>
  </si>
  <si>
    <t>P.LE MAZZINI 10</t>
  </si>
  <si>
    <t>SAN GIOVANNI INCARICO</t>
  </si>
  <si>
    <t>FR1A02600Q</t>
  </si>
  <si>
    <t>S.GIOVANNA ANTIDA</t>
  </si>
  <si>
    <t>VIA CESARE BATTISTI</t>
  </si>
  <si>
    <t>SORA</t>
  </si>
  <si>
    <t>FR1A03400P</t>
  </si>
  <si>
    <t>FR1A044009</t>
  </si>
  <si>
    <t>SANTA LUCIA</t>
  </si>
  <si>
    <t>P.ZZA SANTA LUCIA 2</t>
  </si>
  <si>
    <t>TORRICE</t>
  </si>
  <si>
    <t>FR1A002007</t>
  </si>
  <si>
    <t>FRANCHI DE CAVALIERI</t>
  </si>
  <si>
    <t>TOR DEI VENTI 63</t>
  </si>
  <si>
    <t>VEROLI</t>
  </si>
  <si>
    <t>FR1A037006</t>
  </si>
  <si>
    <t>SANTA CATERINA DA SIENA</t>
  </si>
  <si>
    <t>VIA MARIA 25</t>
  </si>
  <si>
    <t>TOTALE</t>
  </si>
  <si>
    <t>ROMA</t>
  </si>
  <si>
    <t>LT1A021008</t>
  </si>
  <si>
    <t>S.VINCENZO PALLOTTI</t>
  </si>
  <si>
    <t>LARGO MARCONI 34</t>
  </si>
  <si>
    <t>APRILIA</t>
  </si>
  <si>
    <t>LT1A035006</t>
  </si>
  <si>
    <t>SUORE TRINITARIE SAN G.EVANGELISTA</t>
  </si>
  <si>
    <t>VIA MEDIANA KM.41,800</t>
  </si>
  <si>
    <t>LT1A02600B</t>
  </si>
  <si>
    <t>VIRGINIA ALOIA</t>
  </si>
  <si>
    <t>VIA ANNUNZIATA 1</t>
  </si>
  <si>
    <t>CASTELFORTE</t>
  </si>
  <si>
    <t>LT1A02000C</t>
  </si>
  <si>
    <t>SAN BASILIO</t>
  </si>
  <si>
    <t>VIA GIOVANE EUROPA 24</t>
  </si>
  <si>
    <t>V.H.GIROLAMI</t>
  </si>
  <si>
    <t xml:space="preserve">ISACCO ARTOM </t>
  </si>
  <si>
    <t>VIA I.ARTOM 141</t>
  </si>
  <si>
    <t>LT1A022004</t>
  </si>
  <si>
    <t>VIA DEI LATINI 49</t>
  </si>
  <si>
    <t>FONDI</t>
  </si>
  <si>
    <t>LT1A00200V</t>
  </si>
  <si>
    <t>FILIPPO SMALDONE</t>
  </si>
  <si>
    <t>VIA APPIA LATO NAPOLI 64</t>
  </si>
  <si>
    <t>FORMIA</t>
  </si>
  <si>
    <t>LT1A00300P</t>
  </si>
  <si>
    <t>MATER DIVINAE GRATIAE</t>
  </si>
  <si>
    <t>VIA GIANOLA 29</t>
  </si>
  <si>
    <t>LT1A01200D</t>
  </si>
  <si>
    <t>VILLA MARIA TERESA</t>
  </si>
  <si>
    <t>VIA UNITA' D'ITALIA</t>
  </si>
  <si>
    <t>LT1A013009</t>
  </si>
  <si>
    <t>S. MARIA</t>
  </si>
  <si>
    <t>VIA LAVANGA 142</t>
  </si>
  <si>
    <t>LT1A014005</t>
  </si>
  <si>
    <t>MONS. VINCENZO RUGGIERO</t>
  </si>
  <si>
    <t>VIA MONASTERO 12</t>
  </si>
  <si>
    <t>LT1A027007</t>
  </si>
  <si>
    <t>PAPA GIOVANNI XXIII</t>
  </si>
  <si>
    <t>VIA SOLARO</t>
  </si>
  <si>
    <t>LT1A036002</t>
  </si>
  <si>
    <t>QUI QUO QUA</t>
  </si>
  <si>
    <t>LT1A00900N</t>
  </si>
  <si>
    <t>NOSTRA SIGNORA DELLA MISERICORDIA</t>
  </si>
  <si>
    <t>VIA ATRATINA 64</t>
  </si>
  <si>
    <t>GAETA</t>
  </si>
  <si>
    <t>LT1A01100N</t>
  </si>
  <si>
    <t>MADRE GIULIA SALZANO</t>
  </si>
  <si>
    <t>P.ZZA PAOLO VI, 5</t>
  </si>
  <si>
    <t>LATINA</t>
  </si>
  <si>
    <t>LT1A01700L</t>
  </si>
  <si>
    <t>PREZIOSISSIMO SANGUE</t>
  </si>
  <si>
    <t>VIA G.B.VICO 38</t>
  </si>
  <si>
    <t>LT1A03700T</t>
  </si>
  <si>
    <t>BORGO PODGORA</t>
  </si>
  <si>
    <t>LT1A03800N</t>
  </si>
  <si>
    <t>MADONNA DI FATIMA</t>
  </si>
  <si>
    <t>BORGO SAN MICHELE</t>
  </si>
  <si>
    <t>LT1A03900D</t>
  </si>
  <si>
    <t>PIO IX</t>
  </si>
  <si>
    <t>BORGO GRAPPA</t>
  </si>
  <si>
    <t>LT1A04000N</t>
  </si>
  <si>
    <t>PIO XII</t>
  </si>
  <si>
    <t>BORGO FAITI</t>
  </si>
  <si>
    <t>LT1A042009</t>
  </si>
  <si>
    <t>SANTA MARIA GORETTI</t>
  </si>
  <si>
    <t>BORGO LE FERRIERE</t>
  </si>
  <si>
    <t>LT1A043005</t>
  </si>
  <si>
    <t>SAN MARCO</t>
  </si>
  <si>
    <t>VIA P.R.GIULIANI 1</t>
  </si>
  <si>
    <t>LT1A044001</t>
  </si>
  <si>
    <t>SS. INNOCENTI</t>
  </si>
  <si>
    <t>BORGO CARSO</t>
  </si>
  <si>
    <t>LT1A00800T</t>
  </si>
  <si>
    <t>SS.MARIA DEL COLLE</t>
  </si>
  <si>
    <t>P.LE SANTUARIO DEL COLLE, 1</t>
  </si>
  <si>
    <t>LENOLA</t>
  </si>
  <si>
    <t>LT1A028003</t>
  </si>
  <si>
    <t>GINO FEDELE</t>
  </si>
  <si>
    <t>VIA SIMONELLI 159</t>
  </si>
  <si>
    <t>MARINA DI MINTURNO</t>
  </si>
  <si>
    <t>LT1A03100V</t>
  </si>
  <si>
    <t>SALVATORE E LIBERATA COMPARONE</t>
  </si>
  <si>
    <t>VIA STARZETTA 9/12</t>
  </si>
  <si>
    <t>MINTURNO</t>
  </si>
  <si>
    <t>LT1A04500R</t>
  </si>
  <si>
    <t>MARY POPPIN'S</t>
  </si>
  <si>
    <t>PIAZZA MERCATO 3</t>
  </si>
  <si>
    <t>LT1A006006</t>
  </si>
  <si>
    <t>DUCA D'AOSTA</t>
  </si>
  <si>
    <t>C. M.</t>
  </si>
  <si>
    <t>P.ZZA REGINA MARGHERITA 8</t>
  </si>
  <si>
    <t>SABAUDIA</t>
  </si>
  <si>
    <t>LT1A019008</t>
  </si>
  <si>
    <t>I LEPROTTINI</t>
  </si>
  <si>
    <t>VIA DEL PRINCIPE 1</t>
  </si>
  <si>
    <t>LT1A00500A</t>
  </si>
  <si>
    <t>SAN LUCA</t>
  </si>
  <si>
    <t>CONTRADA SAN LUCA</t>
  </si>
  <si>
    <t>CAP</t>
  </si>
  <si>
    <t>SS.COSMA E DAMIANO</t>
  </si>
  <si>
    <t>LT1A02900V</t>
  </si>
  <si>
    <t>VIA LUNGOMARE 151</t>
  </si>
  <si>
    <t>SCAURI DI MINTURNO</t>
  </si>
  <si>
    <t>LT1A03200P</t>
  </si>
  <si>
    <t>SAN GIUSEPPE DI CLUNY</t>
  </si>
  <si>
    <t>VIA BASSINO 313</t>
  </si>
  <si>
    <t>SEZZE</t>
  </si>
  <si>
    <t>LT1A03300E</t>
  </si>
  <si>
    <t>S.MO BAMBINO GESU'</t>
  </si>
  <si>
    <t>VIA CORRADINI 19</t>
  </si>
  <si>
    <t>LT1A001003</t>
  </si>
  <si>
    <t>ISTITUTO LEONARDO DA VINCI</t>
  </si>
  <si>
    <t>MAESTRE PIE FILIPPINI</t>
  </si>
  <si>
    <t>VIA SAN DOMENICO 110</t>
  </si>
  <si>
    <t>TERRACINA</t>
  </si>
  <si>
    <t>LT1A00400E</t>
  </si>
  <si>
    <t>SPEEDY GONZALES</t>
  </si>
  <si>
    <t>VIA FOSSE ARDEATINE 35</t>
  </si>
  <si>
    <t>LT1A02300X</t>
  </si>
  <si>
    <t>VIA TRAIANO 51</t>
  </si>
  <si>
    <t>LT1A02400Q</t>
  </si>
  <si>
    <t>GIARDINO DEI BIMBI</t>
  </si>
  <si>
    <t>VIA G.ANTONELLI 152</t>
  </si>
  <si>
    <t xml:space="preserve">Totale </t>
  </si>
  <si>
    <t>RI1A020001</t>
  </si>
  <si>
    <t>MARIA BAMBINA</t>
  </si>
  <si>
    <t>CANETRA</t>
  </si>
  <si>
    <t>SANTA LUCIA FILIPPINI</t>
  </si>
  <si>
    <t>MARIA SS. IMMACOLATA</t>
  </si>
  <si>
    <t>RI1A01000A</t>
  </si>
  <si>
    <t>SANTA CROCE</t>
  </si>
  <si>
    <t>PASSO CORESE</t>
  </si>
  <si>
    <t>RI1A011006</t>
  </si>
  <si>
    <t>DIVINO AMORE</t>
  </si>
  <si>
    <t>VIA DELLE MOLINA 14</t>
  </si>
  <si>
    <t>RIETI</t>
  </si>
  <si>
    <t>RI1A01400N</t>
  </si>
  <si>
    <t>MAESTRE PIE VENERINI</t>
  </si>
  <si>
    <t>VIA PIETRO BOSCHI 33</t>
  </si>
  <si>
    <t>RI1A018001</t>
  </si>
  <si>
    <t>VIA GARIBALDI 163</t>
  </si>
  <si>
    <t>FR1A045005</t>
  </si>
  <si>
    <t>LUIGI DE LUCA</t>
  </si>
  <si>
    <t>VIA CIRCONVALLAZIONE 1</t>
  </si>
  <si>
    <t>AMASENO</t>
  </si>
  <si>
    <t>LT1A04600L</t>
  </si>
  <si>
    <t>SPIGNO SATURNIA</t>
  </si>
  <si>
    <t>RM1A751009</t>
  </si>
  <si>
    <t>RM1A753001</t>
  </si>
  <si>
    <t>VIA POPPEA SABINA 98</t>
  </si>
  <si>
    <t>RM1A75400R</t>
  </si>
  <si>
    <t>COLLINA DELLE MUSE</t>
  </si>
  <si>
    <t>VIA SPALLICCI 31</t>
  </si>
  <si>
    <t>RM1A75500L</t>
  </si>
  <si>
    <t>VIA A.GREGORETTI 88</t>
  </si>
  <si>
    <t>RM1A75600C</t>
  </si>
  <si>
    <t>I PICCOLI GIRASOLI</t>
  </si>
  <si>
    <t>VIA LUCA PASSI 53</t>
  </si>
  <si>
    <t>RM1A757008</t>
  </si>
  <si>
    <t>VIA DELLE BENEDETTINE 50/B</t>
  </si>
  <si>
    <t>PICCOLO MONDO</t>
  </si>
  <si>
    <t>NUMERO SCUOLE</t>
  </si>
  <si>
    <t>ALUNNI H</t>
  </si>
  <si>
    <t>SEZIONI NO LUCRO</t>
  </si>
  <si>
    <t>RM1A75900X</t>
  </si>
  <si>
    <t>VIA DELLE BENEDETTINE 10</t>
  </si>
  <si>
    <t>Prov. ROMA</t>
  </si>
  <si>
    <t>Com. ROMA</t>
  </si>
  <si>
    <t>RI1A025004</t>
  </si>
  <si>
    <t>P.ZZA BEATA COLOMBA 11</t>
  </si>
  <si>
    <t>GUIDONIA M.</t>
  </si>
  <si>
    <t>LARIANO</t>
  </si>
  <si>
    <t>RI1A01900R</t>
  </si>
  <si>
    <t>SANTA CHIARA</t>
  </si>
  <si>
    <t>VIA DON G.MINOZZI</t>
  </si>
  <si>
    <t>SANTA RUFINA</t>
  </si>
  <si>
    <t>RI1A017005</t>
  </si>
  <si>
    <t>VIA PORTA TERNANA 7</t>
  </si>
  <si>
    <t>TORRI IN SABINA</t>
  </si>
  <si>
    <t>VITERBO</t>
  </si>
  <si>
    <t>SAN VINCENZO</t>
  </si>
  <si>
    <t>VT1A008003</t>
  </si>
  <si>
    <t>LARGO G.VERDI 6</t>
  </si>
  <si>
    <t>BASSANO ROMANO</t>
  </si>
  <si>
    <t>VIA VERGA</t>
  </si>
  <si>
    <t>BOMARZO</t>
  </si>
  <si>
    <t>VT1A00500G</t>
  </si>
  <si>
    <t>VIA COLDILANA 18</t>
  </si>
  <si>
    <t>CANINO</t>
  </si>
  <si>
    <t>VT1A00900V</t>
  </si>
  <si>
    <t>VIA PIANORA 24</t>
  </si>
  <si>
    <t>CAPODIMONTE</t>
  </si>
  <si>
    <t>VT1A01200P</t>
  </si>
  <si>
    <t>P.ZZA DOEBBING 2</t>
  </si>
  <si>
    <t>CASTEL SANT'ELIA</t>
  </si>
  <si>
    <t>VT1A002004</t>
  </si>
  <si>
    <t>CARDINAL  BARBARIGO</t>
  </si>
  <si>
    <t>VIA XX SETTEMBRE 1</t>
  </si>
  <si>
    <t>CIVITA CASTELLANA</t>
  </si>
  <si>
    <t>VT1A01300E</t>
  </si>
  <si>
    <t>SUORE FRANCESCANE</t>
  </si>
  <si>
    <t>MADRE ANNUNCIATA COCCHETTI</t>
  </si>
  <si>
    <t>RAGGI DI SOLE</t>
  </si>
  <si>
    <t>VIA V.FERRETTI 126</t>
  </si>
  <si>
    <t>VT1A01400A</t>
  </si>
  <si>
    <t>CATERINA COMASCHI</t>
  </si>
  <si>
    <t>VIA DELL'ASILO 23</t>
  </si>
  <si>
    <t>FABRICA DI ROMA</t>
  </si>
  <si>
    <t>VT1A007007</t>
  </si>
  <si>
    <t>MARIA IMMACOLATA</t>
  </si>
  <si>
    <t>VIA S.ERMETE 3</t>
  </si>
  <si>
    <t>ISCHIA DI CASTRO</t>
  </si>
  <si>
    <t>VT1A00300X</t>
  </si>
  <si>
    <t>GIOVANNI XXIII</t>
  </si>
  <si>
    <t>VIA CASSIA VECCHIA 15</t>
  </si>
  <si>
    <t>MONTEFIASCONE</t>
  </si>
  <si>
    <t>VT1A028008</t>
  </si>
  <si>
    <t>BORGO GARIBALDI 9</t>
  </si>
  <si>
    <t>ORIOLO ROMANO</t>
  </si>
  <si>
    <t>VT1A02700C</t>
  </si>
  <si>
    <t>BEATA ROSA VENERINI</t>
  </si>
  <si>
    <t>VIA DELLA ROCCA 5</t>
  </si>
  <si>
    <t>RONCIGLIONE</t>
  </si>
  <si>
    <t>VT1A00600B</t>
  </si>
  <si>
    <t>NOSTRA SIGNORA DI LOURDES</t>
  </si>
  <si>
    <t>VIA SAN GIORGIO 41</t>
  </si>
  <si>
    <t>SORIANO NEL CIMINO</t>
  </si>
  <si>
    <t>VT1A010003</t>
  </si>
  <si>
    <t>S.LUCIA FILIPPINI</t>
  </si>
  <si>
    <t>VIA ROSSELLE 23</t>
  </si>
  <si>
    <t>TARQUINIA</t>
  </si>
  <si>
    <t>VT1A02000N</t>
  </si>
  <si>
    <t>MARCANTONIO BARBARIGO</t>
  </si>
  <si>
    <t>VIA BARBARIGO 4</t>
  </si>
  <si>
    <t>VT1A016002</t>
  </si>
  <si>
    <t>ENRICO POCCI</t>
  </si>
  <si>
    <t>VIA D'ANCARANO 13</t>
  </si>
  <si>
    <t>TUSCANIA</t>
  </si>
  <si>
    <t>VT1A01900D</t>
  </si>
  <si>
    <t>LA GABBIANELLA AL PORTO</t>
  </si>
  <si>
    <t>VIA DOMENICO BAFFIGO 165/159</t>
  </si>
  <si>
    <t>GESU' REDENTORE</t>
  </si>
  <si>
    <t>VIA MARCONI 1</t>
  </si>
  <si>
    <t>VASANELLO</t>
  </si>
  <si>
    <t>VT1A001008</t>
  </si>
  <si>
    <t>VIA G. MERLINI 45</t>
  </si>
  <si>
    <t>VT1A00400Q</t>
  </si>
  <si>
    <t>SAN GIOVANNI</t>
  </si>
  <si>
    <t>LARGO ROSA VENERINI 1</t>
  </si>
  <si>
    <t>VT1A01700T</t>
  </si>
  <si>
    <t>CARDUCCI</t>
  </si>
  <si>
    <t>QUASIMODO</t>
  </si>
  <si>
    <t>S. MARIA DEL PARADISO</t>
  </si>
  <si>
    <t>VIA DEL PARADISO 22</t>
  </si>
  <si>
    <t>VT1A01800N</t>
  </si>
  <si>
    <t>SAN FAUSTINO</t>
  </si>
  <si>
    <t>VIA SS MARIA LIBERATRICE 3</t>
  </si>
  <si>
    <t>Totale</t>
  </si>
  <si>
    <t>RM1A10400E</t>
  </si>
  <si>
    <t>VIA CUPA 4</t>
  </si>
  <si>
    <t>VIA SUOR M. TERESA SPINELLI 18</t>
  </si>
  <si>
    <t>AGOSTA</t>
  </si>
  <si>
    <t>RM1A11600R</t>
  </si>
  <si>
    <t>VIA ITALIA 1</t>
  </si>
  <si>
    <t>ALBANO LAZIALE</t>
  </si>
  <si>
    <t>RM1A150008</t>
  </si>
  <si>
    <t>FRATELLI CERVI - COMUNALE</t>
  </si>
  <si>
    <t>VIA FRATELLI CERVI 24</t>
  </si>
  <si>
    <t>RM1A151004</t>
  </si>
  <si>
    <t>SUORE OBLATE DI GESU' E MARIA</t>
  </si>
  <si>
    <t>VIA CELLOMAIO 41</t>
  </si>
  <si>
    <t>RM1A064009</t>
  </si>
  <si>
    <t>GUGLIELMO VEROLI</t>
  </si>
  <si>
    <t>VIA V.CARBONI, 1</t>
  </si>
  <si>
    <t>ANTICOLI</t>
  </si>
  <si>
    <t>ANZIO</t>
  </si>
  <si>
    <t>RM1A55100G</t>
  </si>
  <si>
    <t>VIA PAOLINI 9</t>
  </si>
  <si>
    <t>BEATA ANGELINA</t>
  </si>
  <si>
    <t>RM1A63400P</t>
  </si>
  <si>
    <t>STELLA MARIS</t>
  </si>
  <si>
    <t>VIA ARDEATINA 91</t>
  </si>
  <si>
    <t>RM1A099008</t>
  </si>
  <si>
    <t>AVE MARIA</t>
  </si>
  <si>
    <t>L.MARE DEGLI ARDEATINI, 536</t>
  </si>
  <si>
    <t>ARDEA</t>
  </si>
  <si>
    <t>RM1A100007</t>
  </si>
  <si>
    <t xml:space="preserve">LA COCCINELLA CURIOSA </t>
  </si>
  <si>
    <t>SILVESTRO M.OCCHIPINTI</t>
  </si>
  <si>
    <t>V.LE PO, 33</t>
  </si>
  <si>
    <t>RM1A01600X</t>
  </si>
  <si>
    <t>VILLA MARIA LUISA</t>
  </si>
  <si>
    <t>VIA APPIA NUOVA 9</t>
  </si>
  <si>
    <t>ARICCIA</t>
  </si>
  <si>
    <t>RM1A554003</t>
  </si>
  <si>
    <t>VIA BEATA ROSA VENERINI 6</t>
  </si>
  <si>
    <t>RM1A70500G</t>
  </si>
  <si>
    <t>L'ARCOBALENO</t>
  </si>
  <si>
    <t>VIA M.E.LESBIO 1</t>
  </si>
  <si>
    <t>RM1A001006</t>
  </si>
  <si>
    <t>VIA FLAVIA 2</t>
  </si>
  <si>
    <t>BRACCIANO</t>
  </si>
  <si>
    <t>RM1A186003</t>
  </si>
  <si>
    <t>LEONE XIII</t>
  </si>
  <si>
    <t>VIA DANTE ALIGHIERI 1</t>
  </si>
  <si>
    <t>CARPINETO R.</t>
  </si>
  <si>
    <t>RM1A55000Q</t>
  </si>
  <si>
    <t>VIA NETTUNENSE 96</t>
  </si>
  <si>
    <t>CASTEL GANDOLFO</t>
  </si>
  <si>
    <t>RM1A55700E</t>
  </si>
  <si>
    <t>VIA DELLE MOLE 26</t>
  </si>
  <si>
    <t>REGINA MARGHERITA</t>
  </si>
  <si>
    <t>LA GRANDE QUERCIA</t>
  </si>
  <si>
    <t>VIA T.SILLANI 24</t>
  </si>
  <si>
    <t>LA VALLETTA INCANTATA</t>
  </si>
  <si>
    <t xml:space="preserve">L'ALLEGRO SALICE </t>
  </si>
  <si>
    <t>AMICO ULIVO</t>
  </si>
  <si>
    <t>IL CORNIOLO ROSSO</t>
  </si>
  <si>
    <t xml:space="preserve">IL MELO GIROTONDO </t>
  </si>
  <si>
    <t>VIA B.ROGACCI 35</t>
  </si>
  <si>
    <t>V.LE CITTA' D'EUROPA 14</t>
  </si>
  <si>
    <t>RM1A20900E</t>
  </si>
  <si>
    <t>VIA G. CLEMENTI, 2</t>
  </si>
  <si>
    <t>CAVE</t>
  </si>
  <si>
    <t>VIA IMMACOLATA SNC</t>
  </si>
  <si>
    <t>I BAMBINI DI BESLAM già IMMACOLATA - COMUNALE</t>
  </si>
  <si>
    <t>VIA VALLE DELLA MULETTA n.53</t>
  </si>
  <si>
    <t>RM1A8V500U</t>
  </si>
  <si>
    <t>MOF 2007</t>
  </si>
  <si>
    <t>VIALE DELL'UMANESIMO 72/74</t>
  </si>
  <si>
    <t>RM1AC7500N</t>
  </si>
  <si>
    <t>VIALE DELLA BUFALOTTA 556</t>
  </si>
  <si>
    <t>RM1AOH500C</t>
  </si>
  <si>
    <t>CAMILLA RAVERA</t>
  </si>
  <si>
    <t>VIA VIVI GIOI 27</t>
  </si>
  <si>
    <t xml:space="preserve">ISTITUTO GAUSS </t>
  </si>
  <si>
    <t>S.ANGELO ROMANO</t>
  </si>
  <si>
    <t>VT1AQ2500S</t>
  </si>
  <si>
    <t>COLORARTE</t>
  </si>
  <si>
    <t>VIA MARSICO NUOVO, 35</t>
  </si>
  <si>
    <t>TELECOM ITALIA</t>
  </si>
  <si>
    <t>VIA ORIOLO ROMANO 240</t>
  </si>
  <si>
    <t>GIRA GIRASOLE</t>
  </si>
  <si>
    <t xml:space="preserve">LARGO CITTA' DEI RAGAZZI 1 </t>
  </si>
  <si>
    <t>SAN GIOVANNI EVANGELISTA</t>
  </si>
  <si>
    <t>VIA LIVORNO 91</t>
  </si>
  <si>
    <t>LICIO GIORGIERI</t>
  </si>
  <si>
    <t>VIA LICIO GIORGIERI 58</t>
  </si>
  <si>
    <t>L'ARCOBALENA</t>
  </si>
  <si>
    <t>VIA OLMATA TRE CANCELLI 7/b</t>
  </si>
  <si>
    <t>PINKO E PALLINO</t>
  </si>
  <si>
    <t>IMPARARE GIOCANDO</t>
  </si>
  <si>
    <t>S</t>
  </si>
  <si>
    <t>N</t>
  </si>
  <si>
    <t>RM1A4O500A</t>
  </si>
  <si>
    <t>VIA RHODESIA 6/8</t>
  </si>
  <si>
    <t>RM1A1Q500V</t>
  </si>
  <si>
    <t>RM1ACP5002</t>
  </si>
  <si>
    <t>RM1A7O5003</t>
  </si>
  <si>
    <t>RI1A9U5005</t>
  </si>
  <si>
    <t>E.MARAINI</t>
  </si>
  <si>
    <t>RM1ACA500O</t>
  </si>
  <si>
    <t>VIA GARIBALDI 109</t>
  </si>
  <si>
    <t>VIA G. GARIBALDI 119</t>
  </si>
  <si>
    <t>RM1AFD5000</t>
  </si>
  <si>
    <t>WONDERLAND</t>
  </si>
  <si>
    <t>VIA VITO GIUSEPPE GALATI 99</t>
  </si>
  <si>
    <t>VIALE E. MARAINI 11</t>
  </si>
  <si>
    <t>SANTA ROSA VENERINI</t>
  </si>
  <si>
    <t xml:space="preserve">CARDINAL RAGONESI </t>
  </si>
  <si>
    <t>VIA IV NOVEMBRE 23</t>
  </si>
  <si>
    <t xml:space="preserve">ANNA MICHELI  </t>
  </si>
  <si>
    <t xml:space="preserve">GIANNI RODARI </t>
  </si>
  <si>
    <t>P.ZZA Aldo MORO SNC</t>
  </si>
  <si>
    <t>L.GO SAN LORENZO 32</t>
  </si>
  <si>
    <t>VIA APPIA 128</t>
  </si>
  <si>
    <t>VIA GRATA 26</t>
  </si>
  <si>
    <t>SAN FELICE CIRCEO</t>
  </si>
  <si>
    <t>S. FRANCESCA SAVERIO CABRINI</t>
  </si>
  <si>
    <t>ENTI NON COMMERCIALI</t>
  </si>
  <si>
    <t>SAN GIORGIO A LIRI</t>
  </si>
  <si>
    <t>FR1A024004</t>
  </si>
  <si>
    <t>P.LE DEGLI EROI 18</t>
  </si>
  <si>
    <t>FR1A04200N</t>
  </si>
  <si>
    <t>VIA ACCIACCARELLI</t>
  </si>
  <si>
    <t>RM1AGD500V</t>
  </si>
  <si>
    <t>LATTE E BISCOTTI</t>
  </si>
  <si>
    <t>VIA ORICOLA 57</t>
  </si>
  <si>
    <t>RM1APA500T</t>
  </si>
  <si>
    <t>IL CASTELLO DELLE PICCOLE SCINTILLE</t>
  </si>
  <si>
    <t>VIA GIUSEPPE NICOLINI 84</t>
  </si>
  <si>
    <t>RM1AO25008</t>
  </si>
  <si>
    <t>VIA DELLA REPUBBLICA 280</t>
  </si>
  <si>
    <t>RM1AC3500H</t>
  </si>
  <si>
    <t>L'ARCOBALOCCO</t>
  </si>
  <si>
    <t>VIA TIBURTINA 79/B</t>
  </si>
  <si>
    <t xml:space="preserve">GENZANO DI ROMA </t>
  </si>
  <si>
    <t>A.S. 2016/17</t>
  </si>
  <si>
    <t>SCUOLE NON COMMERCIALI</t>
  </si>
  <si>
    <t>SEZIONI ENTI NON COMMERCIALI</t>
  </si>
  <si>
    <t>RM1ASF500I</t>
  </si>
  <si>
    <t>H</t>
  </si>
  <si>
    <t>contributo individuale H</t>
  </si>
  <si>
    <t>TOTALE  (4/12 e.f.2016) a.s. 2016-17</t>
  </si>
  <si>
    <t>Totale (Tot. 4/12 e.f. 2016)+(4/12 e.f. 2016 Contrib. H) a.s.2016-17</t>
  </si>
  <si>
    <t>80% di 6542122,92</t>
  </si>
  <si>
    <t>(4/12 e.f. 2016) a.s.2016-17 -20% per scuola, comma 1, lett. a) (€ 1746,90)</t>
  </si>
  <si>
    <t xml:space="preserve"> (4/12 e.f. 2016) a.s. 2016-2017- 80% per sez. -c.1, lett. b) (€2190,75)</t>
  </si>
  <si>
    <t>FR</t>
  </si>
  <si>
    <t>CONTRIBUTO ALUNNI H (4/12 e.f.2016) a.s. 2016-17 (€935,93)</t>
  </si>
  <si>
    <t>LT</t>
  </si>
  <si>
    <t>RI</t>
  </si>
  <si>
    <t>RM</t>
  </si>
  <si>
    <t>RM PV</t>
  </si>
  <si>
    <t>RM CM</t>
  </si>
  <si>
    <t>VT</t>
  </si>
  <si>
    <t>Totali</t>
  </si>
  <si>
    <t>20% di 6542122,92</t>
  </si>
  <si>
    <t>(4/12 e.f. 2016-a.s.2016-17 -20% per scuola, comma 1, lett. a) (€ 1746,90)</t>
  </si>
  <si>
    <t xml:space="preserve"> (4/12 e.f. 2016- a.s. 2016-2017- 80% per sez. -c.1, lett. b) (€2190,75)</t>
  </si>
  <si>
    <t>TOTALE  (4/12 e.f.2016-20%+80%) a.s. 2016-17</t>
  </si>
  <si>
    <t>Totale (Tot. 4/12 e.f. 2016-20%+80%)+(4/12 e.f. 2016 Contrib. H) a.s.2016-17</t>
  </si>
  <si>
    <r>
      <t>MONTEROTONDO</t>
    </r>
    <r>
      <rPr>
        <b/>
        <sz val="7"/>
        <color indexed="10"/>
        <rFont val="Arial"/>
        <family val="2"/>
      </rPr>
      <t xml:space="preserve">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</si>
</sst>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* #,##0_-;\-* #,##0_-;_-* &quot;-&quot;??_-;_-@_-"/>
    <numFmt numFmtId="165" formatCode="00000"/>
    <numFmt numFmtId="166" formatCode="&quot;€&quot;\ #,##0.00"/>
  </numFmts>
  <fonts count="29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sz val="10"/>
      <name val="Arial"/>
      <family val="2"/>
    </font>
    <font>
      <b/>
      <sz val="10"/>
      <color indexed="12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b/>
      <i/>
      <sz val="8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9"/>
      <name val="Arial"/>
      <family val="2"/>
    </font>
    <font>
      <b/>
      <sz val="10"/>
      <color indexed="59"/>
      <name val="Arial"/>
      <family val="2"/>
    </font>
    <font>
      <b/>
      <i/>
      <sz val="8"/>
      <name val="Arial"/>
      <family val="2"/>
    </font>
    <font>
      <b/>
      <sz val="7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sz val="7"/>
      <name val="Arial"/>
      <family val="2"/>
    </font>
    <font>
      <b/>
      <sz val="7"/>
      <color indexed="10"/>
      <name val="Arial"/>
      <family val="2"/>
    </font>
    <font>
      <b/>
      <sz val="7"/>
      <color indexed="8"/>
      <name val="Arial"/>
      <family val="2"/>
    </font>
    <font>
      <b/>
      <sz val="7"/>
      <color theme="1"/>
      <name val="Arial"/>
      <family val="2"/>
    </font>
    <font>
      <b/>
      <sz val="7"/>
      <color rgb="FFFF0000"/>
      <name val="Arial"/>
      <family val="2"/>
    </font>
    <font>
      <sz val="7"/>
      <color indexed="8"/>
      <name val="Arial"/>
      <family val="2"/>
    </font>
  </fonts>
  <fills count="2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rgb="FF00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04">
    <xf numFmtId="0" fontId="0" fillId="0" borderId="0" xfId="0"/>
    <xf numFmtId="0" fontId="4" fillId="0" borderId="0" xfId="0" applyFont="1" applyBorder="1" applyAlignment="1">
      <alignment vertical="center"/>
    </xf>
    <xf numFmtId="43" fontId="0" fillId="0" borderId="0" xfId="0" applyNumberFormat="1"/>
    <xf numFmtId="43" fontId="8" fillId="0" borderId="0" xfId="0" applyNumberFormat="1" applyFont="1"/>
    <xf numFmtId="0" fontId="10" fillId="4" borderId="1" xfId="0" applyFont="1" applyFill="1" applyBorder="1"/>
    <xf numFmtId="0" fontId="11" fillId="4" borderId="1" xfId="0" applyFont="1" applyFill="1" applyBorder="1" applyAlignment="1">
      <alignment horizontal="left" vertical="center"/>
    </xf>
    <xf numFmtId="0" fontId="14" fillId="4" borderId="1" xfId="0" applyFont="1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left" vertical="center"/>
    </xf>
    <xf numFmtId="164" fontId="3" fillId="5" borderId="1" xfId="0" applyNumberFormat="1" applyFont="1" applyFill="1" applyBorder="1"/>
    <xf numFmtId="0" fontId="0" fillId="0" borderId="0" xfId="0" applyBorder="1"/>
    <xf numFmtId="0" fontId="3" fillId="4" borderId="1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left" vertical="center"/>
    </xf>
    <xf numFmtId="164" fontId="3" fillId="4" borderId="1" xfId="0" applyNumberFormat="1" applyFont="1" applyFill="1" applyBorder="1"/>
    <xf numFmtId="0" fontId="17" fillId="2" borderId="0" xfId="0" applyFont="1" applyFill="1" applyBorder="1"/>
    <xf numFmtId="0" fontId="12" fillId="6" borderId="1" xfId="0" applyFont="1" applyFill="1" applyBorder="1" applyAlignment="1">
      <alignment horizontal="left" vertical="center"/>
    </xf>
    <xf numFmtId="0" fontId="5" fillId="6" borderId="1" xfId="0" applyFont="1" applyFill="1" applyBorder="1"/>
    <xf numFmtId="0" fontId="3" fillId="7" borderId="1" xfId="0" applyFont="1" applyFill="1" applyBorder="1" applyAlignment="1">
      <alignment horizontal="center" vertical="center"/>
    </xf>
    <xf numFmtId="0" fontId="3" fillId="7" borderId="1" xfId="0" applyFont="1" applyFill="1" applyBorder="1" applyAlignment="1">
      <alignment horizontal="left" vertical="center"/>
    </xf>
    <xf numFmtId="164" fontId="3" fillId="7" borderId="1" xfId="0" applyNumberFormat="1" applyFont="1" applyFill="1" applyBorder="1"/>
    <xf numFmtId="0" fontId="0" fillId="2" borderId="0" xfId="0" applyFill="1" applyBorder="1"/>
    <xf numFmtId="0" fontId="9" fillId="4" borderId="0" xfId="0" applyFont="1" applyFill="1"/>
    <xf numFmtId="164" fontId="3" fillId="8" borderId="1" xfId="0" applyNumberFormat="1" applyFont="1" applyFill="1" applyBorder="1"/>
    <xf numFmtId="164" fontId="19" fillId="8" borderId="1" xfId="0" applyNumberFormat="1" applyFont="1" applyFill="1" applyBorder="1"/>
    <xf numFmtId="164" fontId="3" fillId="6" borderId="1" xfId="0" applyNumberFormat="1" applyFont="1" applyFill="1" applyBorder="1"/>
    <xf numFmtId="0" fontId="3" fillId="8" borderId="4" xfId="0" applyFont="1" applyFill="1" applyBorder="1" applyAlignment="1">
      <alignment horizontal="center" vertical="center"/>
    </xf>
    <xf numFmtId="0" fontId="3" fillId="8" borderId="4" xfId="0" applyFont="1" applyFill="1" applyBorder="1" applyAlignment="1">
      <alignment horizontal="left" vertical="center"/>
    </xf>
    <xf numFmtId="0" fontId="18" fillId="5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164" fontId="3" fillId="12" borderId="1" xfId="0" applyNumberFormat="1" applyFont="1" applyFill="1" applyBorder="1"/>
    <xf numFmtId="164" fontId="19" fillId="12" borderId="1" xfId="0" applyNumberFormat="1" applyFont="1" applyFill="1" applyBorder="1"/>
    <xf numFmtId="0" fontId="3" fillId="13" borderId="4" xfId="0" applyFont="1" applyFill="1" applyBorder="1" applyAlignment="1">
      <alignment horizontal="center" vertical="center"/>
    </xf>
    <xf numFmtId="0" fontId="3" fillId="13" borderId="4" xfId="0" applyFont="1" applyFill="1" applyBorder="1" applyAlignment="1">
      <alignment horizontal="left" vertical="center"/>
    </xf>
    <xf numFmtId="0" fontId="20" fillId="15" borderId="0" xfId="0" applyFont="1" applyFill="1" applyBorder="1" applyAlignment="1">
      <alignment vertical="center" wrapText="1"/>
    </xf>
    <xf numFmtId="9" fontId="20" fillId="15" borderId="0" xfId="0" applyNumberFormat="1" applyFont="1" applyFill="1" applyBorder="1" applyAlignment="1">
      <alignment vertical="center" wrapText="1"/>
    </xf>
    <xf numFmtId="0" fontId="1" fillId="0" borderId="0" xfId="0" applyFont="1" applyBorder="1" applyAlignment="1">
      <alignment vertical="center"/>
    </xf>
    <xf numFmtId="9" fontId="20" fillId="0" borderId="0" xfId="0" applyNumberFormat="1" applyFont="1" applyFill="1" applyBorder="1" applyAlignment="1">
      <alignment vertical="center" wrapText="1"/>
    </xf>
    <xf numFmtId="0" fontId="21" fillId="17" borderId="0" xfId="0" applyFont="1" applyFill="1" applyBorder="1"/>
    <xf numFmtId="0" fontId="22" fillId="17" borderId="0" xfId="0" applyFont="1" applyFill="1" applyBorder="1"/>
    <xf numFmtId="0" fontId="7" fillId="16" borderId="1" xfId="0" applyFont="1" applyFill="1" applyBorder="1"/>
    <xf numFmtId="0" fontId="22" fillId="16" borderId="1" xfId="0" applyFont="1" applyFill="1" applyBorder="1"/>
    <xf numFmtId="0" fontId="7" fillId="18" borderId="4" xfId="0" applyFont="1" applyFill="1" applyBorder="1"/>
    <xf numFmtId="0" fontId="0" fillId="0" borderId="1" xfId="0" applyBorder="1"/>
    <xf numFmtId="0" fontId="15" fillId="18" borderId="4" xfId="0" applyFont="1" applyFill="1" applyBorder="1" applyAlignment="1">
      <alignment wrapText="1"/>
    </xf>
    <xf numFmtId="0" fontId="7" fillId="18" borderId="4" xfId="0" applyFont="1" applyFill="1" applyBorder="1" applyAlignment="1">
      <alignment wrapText="1"/>
    </xf>
    <xf numFmtId="0" fontId="1" fillId="0" borderId="0" xfId="0" applyFont="1"/>
    <xf numFmtId="166" fontId="0" fillId="0" borderId="0" xfId="0" applyNumberFormat="1"/>
    <xf numFmtId="166" fontId="0" fillId="0" borderId="1" xfId="0" applyNumberFormat="1" applyBorder="1"/>
    <xf numFmtId="166" fontId="7" fillId="0" borderId="1" xfId="0" applyNumberFormat="1" applyFont="1" applyBorder="1"/>
    <xf numFmtId="166" fontId="1" fillId="0" borderId="1" xfId="0" applyNumberFormat="1" applyFont="1" applyBorder="1"/>
    <xf numFmtId="166" fontId="1" fillId="0" borderId="1" xfId="0" applyNumberFormat="1" applyFont="1" applyFill="1" applyBorder="1"/>
    <xf numFmtId="166" fontId="1" fillId="0" borderId="4" xfId="0" applyNumberFormat="1" applyFont="1" applyBorder="1"/>
    <xf numFmtId="166" fontId="0" fillId="0" borderId="4" xfId="0" applyNumberFormat="1" applyBorder="1"/>
    <xf numFmtId="2" fontId="4" fillId="0" borderId="0" xfId="0" applyNumberFormat="1" applyFont="1" applyBorder="1" applyAlignment="1">
      <alignment vertical="center"/>
    </xf>
    <xf numFmtId="0" fontId="20" fillId="3" borderId="1" xfId="0" applyFont="1" applyFill="1" applyBorder="1" applyAlignment="1">
      <alignment horizontal="center" vertical="center"/>
    </xf>
    <xf numFmtId="0" fontId="20" fillId="3" borderId="1" xfId="0" applyFont="1" applyFill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  <xf numFmtId="0" fontId="20" fillId="0" borderId="1" xfId="0" applyFont="1" applyBorder="1" applyAlignment="1">
      <alignment horizontal="center" vertical="center"/>
    </xf>
    <xf numFmtId="0" fontId="20" fillId="0" borderId="1" xfId="0" applyFont="1" applyBorder="1" applyAlignment="1">
      <alignment vertical="center" wrapText="1"/>
    </xf>
    <xf numFmtId="0" fontId="20" fillId="0" borderId="1" xfId="0" applyFont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 wrapText="1"/>
    </xf>
    <xf numFmtId="166" fontId="23" fillId="0" borderId="1" xfId="0" applyNumberFormat="1" applyFont="1" applyBorder="1" applyAlignment="1">
      <alignment vertical="center"/>
    </xf>
    <xf numFmtId="166" fontId="20" fillId="0" borderId="1" xfId="0" applyNumberFormat="1" applyFont="1" applyBorder="1" applyAlignment="1">
      <alignment vertical="center"/>
    </xf>
    <xf numFmtId="0" fontId="20" fillId="2" borderId="1" xfId="0" applyFont="1" applyFill="1" applyBorder="1" applyAlignment="1">
      <alignment horizontal="center" vertical="center" wrapText="1"/>
    </xf>
    <xf numFmtId="0" fontId="20" fillId="2" borderId="1" xfId="0" applyFont="1" applyFill="1" applyBorder="1" applyAlignment="1">
      <alignment vertical="center" wrapText="1"/>
    </xf>
    <xf numFmtId="0" fontId="20" fillId="2" borderId="1" xfId="0" applyFont="1" applyFill="1" applyBorder="1" applyAlignment="1">
      <alignment horizontal="right" vertical="center" wrapText="1"/>
    </xf>
    <xf numFmtId="0" fontId="23" fillId="3" borderId="1" xfId="0" applyFont="1" applyFill="1" applyBorder="1" applyAlignment="1">
      <alignment horizontal="right" vertical="center"/>
    </xf>
    <xf numFmtId="166" fontId="20" fillId="3" borderId="1" xfId="0" applyNumberFormat="1" applyFont="1" applyFill="1" applyBorder="1" applyAlignment="1">
      <alignment horizontal="right" vertical="center"/>
    </xf>
    <xf numFmtId="0" fontId="23" fillId="0" borderId="0" xfId="0" applyFont="1" applyBorder="1" applyAlignment="1">
      <alignment horizontal="center" vertical="center"/>
    </xf>
    <xf numFmtId="0" fontId="24" fillId="0" borderId="0" xfId="0" applyFont="1" applyBorder="1" applyAlignment="1">
      <alignment vertical="center"/>
    </xf>
    <xf numFmtId="2" fontId="23" fillId="0" borderId="0" xfId="0" applyNumberFormat="1" applyFont="1" applyBorder="1" applyAlignment="1">
      <alignment vertical="center"/>
    </xf>
    <xf numFmtId="2" fontId="20" fillId="14" borderId="0" xfId="0" applyNumberFormat="1" applyFont="1" applyFill="1" applyBorder="1" applyAlignment="1">
      <alignment horizontal="right" vertical="center"/>
    </xf>
    <xf numFmtId="2" fontId="20" fillId="14" borderId="0" xfId="0" applyNumberFormat="1" applyFont="1" applyFill="1" applyBorder="1" applyAlignment="1">
      <alignment horizontal="center" vertical="center"/>
    </xf>
    <xf numFmtId="2" fontId="16" fillId="0" borderId="0" xfId="0" applyNumberFormat="1" applyFont="1" applyBorder="1" applyAlignment="1">
      <alignment vertical="center"/>
    </xf>
    <xf numFmtId="2" fontId="1" fillId="0" borderId="0" xfId="0" applyNumberFormat="1" applyFont="1" applyBorder="1" applyAlignment="1">
      <alignment vertical="center"/>
    </xf>
    <xf numFmtId="0" fontId="20" fillId="0" borderId="1" xfId="0" applyFont="1" applyBorder="1" applyAlignment="1">
      <alignment horizontal="right" vertical="center"/>
    </xf>
    <xf numFmtId="0" fontId="20" fillId="2" borderId="1" xfId="0" applyFont="1" applyFill="1" applyBorder="1" applyAlignment="1">
      <alignment horizontal="center" vertical="center"/>
    </xf>
    <xf numFmtId="0" fontId="23" fillId="3" borderId="1" xfId="0" applyFont="1" applyFill="1" applyBorder="1" applyAlignment="1">
      <alignment vertical="center"/>
    </xf>
    <xf numFmtId="0" fontId="23" fillId="3" borderId="1" xfId="0" applyFont="1" applyFill="1" applyBorder="1" applyAlignment="1">
      <alignment horizontal="center" vertical="center"/>
    </xf>
    <xf numFmtId="166" fontId="20" fillId="3" borderId="1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20" fillId="0" borderId="1" xfId="0" applyFont="1" applyBorder="1" applyAlignment="1">
      <alignment vertical="center"/>
    </xf>
    <xf numFmtId="164" fontId="20" fillId="0" borderId="1" xfId="2" applyNumberFormat="1" applyFont="1" applyBorder="1" applyAlignment="1">
      <alignment vertical="center"/>
    </xf>
    <xf numFmtId="1" fontId="20" fillId="0" borderId="1" xfId="2" applyNumberFormat="1" applyFont="1" applyBorder="1" applyAlignment="1">
      <alignment vertical="center"/>
    </xf>
    <xf numFmtId="164" fontId="20" fillId="0" borderId="1" xfId="2" applyNumberFormat="1" applyFont="1" applyBorder="1" applyAlignment="1">
      <alignment horizontal="center" vertical="center"/>
    </xf>
    <xf numFmtId="164" fontId="23" fillId="0" borderId="0" xfId="0" applyNumberFormat="1" applyFont="1" applyAlignment="1">
      <alignment vertical="center"/>
    </xf>
    <xf numFmtId="0" fontId="20" fillId="3" borderId="1" xfId="0" applyFont="1" applyFill="1" applyBorder="1" applyAlignment="1">
      <alignment vertical="center"/>
    </xf>
    <xf numFmtId="41" fontId="23" fillId="3" borderId="1" xfId="2" applyNumberFormat="1" applyFont="1" applyFill="1" applyBorder="1" applyAlignment="1">
      <alignment vertical="center"/>
    </xf>
    <xf numFmtId="166" fontId="20" fillId="3" borderId="1" xfId="2" applyNumberFormat="1" applyFont="1" applyFill="1" applyBorder="1" applyAlignment="1">
      <alignment vertical="center"/>
    </xf>
    <xf numFmtId="2" fontId="23" fillId="0" borderId="0" xfId="0" applyNumberFormat="1" applyFont="1" applyAlignment="1">
      <alignment vertical="center"/>
    </xf>
    <xf numFmtId="0" fontId="23" fillId="0" borderId="0" xfId="0" applyFont="1" applyAlignment="1">
      <alignment horizontal="right" vertical="center"/>
    </xf>
    <xf numFmtId="2" fontId="20" fillId="0" borderId="0" xfId="2" applyNumberFormat="1" applyFont="1" applyFill="1" applyBorder="1" applyAlignment="1">
      <alignment vertical="center"/>
    </xf>
    <xf numFmtId="165" fontId="20" fillId="3" borderId="1" xfId="0" applyNumberFormat="1" applyFont="1" applyFill="1" applyBorder="1" applyAlignment="1">
      <alignment horizontal="center" vertical="center"/>
    </xf>
    <xf numFmtId="165" fontId="20" fillId="0" borderId="1" xfId="0" applyNumberFormat="1" applyFont="1" applyBorder="1" applyAlignment="1">
      <alignment vertical="center" wrapText="1"/>
    </xf>
    <xf numFmtId="0" fontId="20" fillId="0" borderId="5" xfId="0" applyFont="1" applyBorder="1" applyAlignment="1">
      <alignment horizontal="center" vertical="center" wrapText="1"/>
    </xf>
    <xf numFmtId="0" fontId="20" fillId="2" borderId="5" xfId="0" applyFont="1" applyFill="1" applyBorder="1" applyAlignment="1">
      <alignment horizontal="center" vertical="center" wrapText="1"/>
    </xf>
    <xf numFmtId="0" fontId="25" fillId="0" borderId="5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left" vertical="center" wrapText="1"/>
    </xf>
    <xf numFmtId="165" fontId="20" fillId="0" borderId="1" xfId="0" applyNumberFormat="1" applyFont="1" applyBorder="1" applyAlignment="1">
      <alignment horizontal="right" vertical="center" wrapText="1"/>
    </xf>
    <xf numFmtId="0" fontId="25" fillId="0" borderId="1" xfId="0" applyFont="1" applyBorder="1" applyAlignment="1">
      <alignment horizontal="center" vertical="center" wrapText="1"/>
    </xf>
    <xf numFmtId="0" fontId="25" fillId="0" borderId="1" xfId="0" applyFont="1" applyBorder="1" applyAlignment="1">
      <alignment vertical="center" wrapText="1"/>
    </xf>
    <xf numFmtId="165" fontId="25" fillId="0" borderId="1" xfId="0" applyNumberFormat="1" applyFont="1" applyBorder="1" applyAlignment="1">
      <alignment vertical="center" wrapText="1"/>
    </xf>
    <xf numFmtId="0" fontId="25" fillId="0" borderId="1" xfId="0" applyFont="1" applyBorder="1" applyAlignment="1">
      <alignment horizontal="center" vertical="center"/>
    </xf>
    <xf numFmtId="165" fontId="20" fillId="0" borderId="2" xfId="0" applyNumberFormat="1" applyFont="1" applyBorder="1" applyAlignment="1">
      <alignment vertical="center" wrapText="1"/>
    </xf>
    <xf numFmtId="0" fontId="20" fillId="0" borderId="2" xfId="0" applyFont="1" applyBorder="1" applyAlignment="1">
      <alignment vertical="center" wrapText="1"/>
    </xf>
    <xf numFmtId="0" fontId="20" fillId="0" borderId="2" xfId="0" applyFont="1" applyBorder="1" applyAlignment="1">
      <alignment horizontal="center" vertical="center" wrapText="1"/>
    </xf>
    <xf numFmtId="165" fontId="20" fillId="0" borderId="4" xfId="0" applyNumberFormat="1" applyFont="1" applyBorder="1" applyAlignment="1">
      <alignment vertical="center" wrapText="1"/>
    </xf>
    <xf numFmtId="0" fontId="20" fillId="0" borderId="4" xfId="0" applyFont="1" applyBorder="1" applyAlignment="1">
      <alignment vertical="center" wrapText="1"/>
    </xf>
    <xf numFmtId="0" fontId="20" fillId="0" borderId="4" xfId="0" applyFont="1" applyBorder="1" applyAlignment="1">
      <alignment horizontal="center" vertical="center" wrapText="1"/>
    </xf>
    <xf numFmtId="165" fontId="20" fillId="0" borderId="3" xfId="0" applyNumberFormat="1" applyFont="1" applyBorder="1" applyAlignment="1">
      <alignment vertical="center" wrapText="1"/>
    </xf>
    <xf numFmtId="0" fontId="20" fillId="0" borderId="3" xfId="0" applyFont="1" applyBorder="1" applyAlignment="1">
      <alignment vertical="center" wrapText="1"/>
    </xf>
    <xf numFmtId="0" fontId="20" fillId="0" borderId="3" xfId="0" applyFont="1" applyBorder="1" applyAlignment="1">
      <alignment horizontal="center" vertical="center" wrapText="1"/>
    </xf>
    <xf numFmtId="0" fontId="20" fillId="14" borderId="1" xfId="0" applyFont="1" applyFill="1" applyBorder="1" applyAlignment="1">
      <alignment horizontal="center" vertical="center" wrapText="1"/>
    </xf>
    <xf numFmtId="0" fontId="20" fillId="14" borderId="1" xfId="0" applyFont="1" applyFill="1" applyBorder="1" applyAlignment="1">
      <alignment vertical="center" wrapText="1"/>
    </xf>
    <xf numFmtId="165" fontId="20" fillId="14" borderId="1" xfId="0" applyNumberFormat="1" applyFont="1" applyFill="1" applyBorder="1" applyAlignment="1">
      <alignment vertical="center" wrapText="1"/>
    </xf>
    <xf numFmtId="0" fontId="23" fillId="14" borderId="0" xfId="0" applyFont="1" applyFill="1" applyBorder="1" applyAlignment="1">
      <alignment vertical="center" wrapText="1"/>
    </xf>
    <xf numFmtId="0" fontId="23" fillId="14" borderId="0" xfId="0" applyFont="1" applyFill="1" applyBorder="1" applyAlignment="1">
      <alignment vertical="center"/>
    </xf>
    <xf numFmtId="0" fontId="20" fillId="0" borderId="9" xfId="0" applyFont="1" applyBorder="1" applyAlignment="1">
      <alignment horizontal="center" vertical="center" wrapText="1"/>
    </xf>
    <xf numFmtId="0" fontId="23" fillId="3" borderId="8" xfId="0" applyFont="1" applyFill="1" applyBorder="1" applyAlignment="1">
      <alignment vertical="center"/>
    </xf>
    <xf numFmtId="165" fontId="23" fillId="3" borderId="8" xfId="0" applyNumberFormat="1" applyFont="1" applyFill="1" applyBorder="1" applyAlignment="1">
      <alignment vertical="center"/>
    </xf>
    <xf numFmtId="166" fontId="20" fillId="3" borderId="1" xfId="0" applyNumberFormat="1" applyFont="1" applyFill="1" applyBorder="1" applyAlignment="1">
      <alignment vertical="center"/>
    </xf>
    <xf numFmtId="165" fontId="23" fillId="0" borderId="0" xfId="0" applyNumberFormat="1" applyFont="1" applyBorder="1" applyAlignment="1">
      <alignment vertical="center"/>
    </xf>
    <xf numFmtId="2" fontId="20" fillId="0" borderId="0" xfId="0" applyNumberFormat="1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23" fillId="0" borderId="0" xfId="0" applyFont="1"/>
    <xf numFmtId="165" fontId="20" fillId="0" borderId="1" xfId="1" applyNumberFormat="1" applyFont="1" applyBorder="1" applyAlignment="1">
      <alignment vertical="center" wrapText="1"/>
    </xf>
    <xf numFmtId="166" fontId="23" fillId="0" borderId="1" xfId="0" applyNumberFormat="1" applyFont="1" applyBorder="1"/>
    <xf numFmtId="166" fontId="20" fillId="0" borderId="1" xfId="0" applyNumberFormat="1" applyFont="1" applyBorder="1"/>
    <xf numFmtId="0" fontId="20" fillId="10" borderId="1" xfId="0" applyFont="1" applyFill="1" applyBorder="1" applyAlignment="1">
      <alignment horizontal="center" vertical="center"/>
    </xf>
    <xf numFmtId="0" fontId="20" fillId="10" borderId="1" xfId="0" applyFont="1" applyFill="1" applyBorder="1" applyAlignment="1">
      <alignment vertical="center" wrapText="1"/>
    </xf>
    <xf numFmtId="165" fontId="20" fillId="10" borderId="1" xfId="0" applyNumberFormat="1" applyFont="1" applyFill="1" applyBorder="1" applyAlignment="1">
      <alignment vertical="center" wrapText="1"/>
    </xf>
    <xf numFmtId="0" fontId="20" fillId="10" borderId="1" xfId="0" applyFont="1" applyFill="1" applyBorder="1" applyAlignment="1">
      <alignment horizontal="center" vertical="center" wrapText="1"/>
    </xf>
    <xf numFmtId="165" fontId="20" fillId="2" borderId="1" xfId="0" applyNumberFormat="1" applyFont="1" applyFill="1" applyBorder="1" applyAlignment="1">
      <alignment vertical="center" wrapText="1"/>
    </xf>
    <xf numFmtId="0" fontId="20" fillId="17" borderId="1" xfId="0" applyFont="1" applyFill="1" applyBorder="1" applyAlignment="1">
      <alignment vertical="center" wrapText="1"/>
    </xf>
    <xf numFmtId="165" fontId="20" fillId="17" borderId="1" xfId="0" applyNumberFormat="1" applyFont="1" applyFill="1" applyBorder="1" applyAlignment="1">
      <alignment vertical="center" wrapText="1"/>
    </xf>
    <xf numFmtId="0" fontId="20" fillId="17" borderId="1" xfId="0" applyFont="1" applyFill="1" applyBorder="1" applyAlignment="1">
      <alignment horizontal="center" vertical="center" wrapText="1"/>
    </xf>
    <xf numFmtId="0" fontId="26" fillId="14" borderId="1" xfId="0" applyFont="1" applyFill="1" applyBorder="1" applyAlignment="1">
      <alignment horizontal="center" vertical="center"/>
    </xf>
    <xf numFmtId="0" fontId="26" fillId="14" borderId="1" xfId="0" applyFont="1" applyFill="1" applyBorder="1" applyAlignment="1">
      <alignment vertical="center" wrapText="1"/>
    </xf>
    <xf numFmtId="165" fontId="26" fillId="14" borderId="1" xfId="0" applyNumberFormat="1" applyFont="1" applyFill="1" applyBorder="1" applyAlignment="1">
      <alignment vertical="center" wrapText="1"/>
    </xf>
    <xf numFmtId="0" fontId="26" fillId="14" borderId="1" xfId="0" applyFont="1" applyFill="1" applyBorder="1" applyAlignment="1">
      <alignment horizontal="center" vertical="center" wrapText="1"/>
    </xf>
    <xf numFmtId="0" fontId="25" fillId="10" borderId="1" xfId="0" applyFont="1" applyFill="1" applyBorder="1" applyAlignment="1">
      <alignment vertical="center" wrapText="1"/>
    </xf>
    <xf numFmtId="0" fontId="26" fillId="2" borderId="1" xfId="0" applyFont="1" applyFill="1" applyBorder="1" applyAlignment="1">
      <alignment horizontal="center" vertical="center"/>
    </xf>
    <xf numFmtId="0" fontId="26" fillId="2" borderId="1" xfId="0" applyFont="1" applyFill="1" applyBorder="1" applyAlignment="1">
      <alignment vertical="center" wrapText="1"/>
    </xf>
    <xf numFmtId="165" fontId="26" fillId="2" borderId="1" xfId="0" applyNumberFormat="1" applyFont="1" applyFill="1" applyBorder="1" applyAlignment="1">
      <alignment vertical="center" wrapText="1"/>
    </xf>
    <xf numFmtId="0" fontId="26" fillId="0" borderId="1" xfId="0" applyFont="1" applyBorder="1" applyAlignment="1">
      <alignment horizontal="center" vertical="center" wrapText="1"/>
    </xf>
    <xf numFmtId="0" fontId="25" fillId="10" borderId="1" xfId="0" applyFont="1" applyFill="1" applyBorder="1" applyAlignment="1">
      <alignment horizontal="center" vertical="center"/>
    </xf>
    <xf numFmtId="0" fontId="25" fillId="10" borderId="1" xfId="0" applyFont="1" applyFill="1" applyBorder="1" applyAlignment="1">
      <alignment horizontal="center" vertical="center" wrapText="1"/>
    </xf>
    <xf numFmtId="0" fontId="26" fillId="0" borderId="1" xfId="0" applyFont="1" applyBorder="1" applyAlignment="1">
      <alignment horizontal="center" vertical="center"/>
    </xf>
    <xf numFmtId="0" fontId="26" fillId="0" borderId="1" xfId="0" applyFont="1" applyBorder="1" applyAlignment="1">
      <alignment vertical="center" wrapText="1"/>
    </xf>
    <xf numFmtId="165" fontId="26" fillId="0" borderId="1" xfId="0" applyNumberFormat="1" applyFont="1" applyBorder="1" applyAlignment="1">
      <alignment vertical="center" wrapText="1"/>
    </xf>
    <xf numFmtId="0" fontId="20" fillId="10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/>
    </xf>
    <xf numFmtId="0" fontId="23" fillId="3" borderId="1" xfId="0" applyFont="1" applyFill="1" applyBorder="1" applyAlignment="1">
      <alignment horizontal="center" vertical="center" wrapText="1"/>
    </xf>
    <xf numFmtId="166" fontId="20" fillId="3" borderId="1" xfId="0" applyNumberFormat="1" applyFont="1" applyFill="1" applyBorder="1" applyAlignment="1">
      <alignment horizontal="center" vertical="center" wrapText="1"/>
    </xf>
    <xf numFmtId="165" fontId="23" fillId="0" borderId="0" xfId="0" applyNumberFormat="1" applyFont="1"/>
    <xf numFmtId="2" fontId="23" fillId="0" borderId="0" xfId="0" applyNumberFormat="1" applyFont="1" applyFill="1" applyBorder="1" applyAlignment="1">
      <alignment horizontal="center" vertical="center" wrapText="1"/>
    </xf>
    <xf numFmtId="2" fontId="23" fillId="0" borderId="0" xfId="0" applyNumberFormat="1" applyFont="1"/>
    <xf numFmtId="0" fontId="20" fillId="3" borderId="1" xfId="0" applyFont="1" applyFill="1" applyBorder="1" applyAlignment="1">
      <alignment horizontal="right" vertical="center" wrapText="1"/>
    </xf>
    <xf numFmtId="0" fontId="23" fillId="2" borderId="1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vertical="center" wrapText="1"/>
    </xf>
    <xf numFmtId="0" fontId="23" fillId="2" borderId="7" xfId="0" applyFont="1" applyFill="1" applyBorder="1" applyAlignment="1">
      <alignment horizontal="center" vertical="center" wrapText="1"/>
    </xf>
    <xf numFmtId="0" fontId="23" fillId="2" borderId="2" xfId="0" applyFont="1" applyFill="1" applyBorder="1" applyAlignment="1">
      <alignment vertical="center" wrapText="1"/>
    </xf>
    <xf numFmtId="0" fontId="23" fillId="2" borderId="4" xfId="0" applyFont="1" applyFill="1" applyBorder="1" applyAlignment="1">
      <alignment vertical="center" wrapText="1"/>
    </xf>
    <xf numFmtId="0" fontId="23" fillId="2" borderId="3" xfId="0" applyFont="1" applyFill="1" applyBorder="1" applyAlignment="1">
      <alignment vertical="center" wrapText="1"/>
    </xf>
    <xf numFmtId="0" fontId="27" fillId="2" borderId="7" xfId="0" applyFont="1" applyFill="1" applyBorder="1" applyAlignment="1">
      <alignment horizontal="center" vertical="center" wrapText="1"/>
    </xf>
    <xf numFmtId="0" fontId="23" fillId="2" borderId="1" xfId="0" applyFont="1" applyFill="1" applyBorder="1" applyAlignment="1">
      <alignment horizontal="center" vertical="center"/>
    </xf>
    <xf numFmtId="0" fontId="28" fillId="2" borderId="1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2" xfId="0" applyFont="1" applyFill="1" applyBorder="1" applyAlignment="1">
      <alignment vertical="center" wrapText="1"/>
    </xf>
    <xf numFmtId="0" fontId="28" fillId="2" borderId="7" xfId="0" applyFont="1" applyFill="1" applyBorder="1" applyAlignment="1">
      <alignment horizontal="center" vertical="center" wrapText="1"/>
    </xf>
    <xf numFmtId="0" fontId="28" fillId="2" borderId="1" xfId="0" applyFont="1" applyFill="1" applyBorder="1" applyAlignment="1">
      <alignment horizontal="center" vertical="center"/>
    </xf>
    <xf numFmtId="0" fontId="23" fillId="2" borderId="7" xfId="0" applyFont="1" applyFill="1" applyBorder="1" applyAlignment="1">
      <alignment horizontal="center" vertical="center"/>
    </xf>
    <xf numFmtId="0" fontId="28" fillId="2" borderId="3" xfId="0" applyFont="1" applyFill="1" applyBorder="1" applyAlignment="1">
      <alignment vertical="center" wrapText="1"/>
    </xf>
    <xf numFmtId="0" fontId="23" fillId="19" borderId="6" xfId="0" applyFont="1" applyFill="1" applyBorder="1"/>
    <xf numFmtId="0" fontId="23" fillId="19" borderId="1" xfId="0" applyFont="1" applyFill="1" applyBorder="1" applyAlignment="1">
      <alignment horizontal="center" vertical="center" wrapText="1"/>
    </xf>
    <xf numFmtId="0" fontId="23" fillId="19" borderId="1" xfId="0" applyFont="1" applyFill="1" applyBorder="1" applyAlignment="1">
      <alignment horizontal="right"/>
    </xf>
    <xf numFmtId="166" fontId="20" fillId="19" borderId="1" xfId="0" applyNumberFormat="1" applyFont="1" applyFill="1" applyBorder="1"/>
    <xf numFmtId="0" fontId="23" fillId="0" borderId="0" xfId="0" applyFont="1" applyAlignment="1">
      <alignment horizontal="right"/>
    </xf>
    <xf numFmtId="0" fontId="26" fillId="0" borderId="1" xfId="0" applyFont="1" applyBorder="1" applyAlignment="1">
      <alignment horizontal="right" vertical="center"/>
    </xf>
    <xf numFmtId="0" fontId="20" fillId="0" borderId="5" xfId="0" applyFont="1" applyBorder="1" applyAlignment="1">
      <alignment horizontal="right" vertical="center"/>
    </xf>
    <xf numFmtId="0" fontId="20" fillId="0" borderId="5" xfId="0" applyFont="1" applyBorder="1" applyAlignment="1">
      <alignment horizontal="center" vertical="center"/>
    </xf>
    <xf numFmtId="0" fontId="20" fillId="3" borderId="5" xfId="0" applyFont="1" applyFill="1" applyBorder="1" applyAlignment="1">
      <alignment horizontal="right" vertical="center" wrapText="1"/>
    </xf>
    <xf numFmtId="166" fontId="20" fillId="3" borderId="5" xfId="0" applyNumberFormat="1" applyFont="1" applyFill="1" applyBorder="1" applyAlignment="1">
      <alignment horizontal="center" vertical="center" wrapText="1"/>
    </xf>
    <xf numFmtId="0" fontId="23" fillId="0" borderId="0" xfId="0" applyFont="1" applyAlignment="1">
      <alignment horizontal="center" vertical="center"/>
    </xf>
    <xf numFmtId="0" fontId="20" fillId="0" borderId="4" xfId="0" applyFont="1" applyBorder="1" applyAlignment="1">
      <alignment horizontal="right" vertical="center" wrapText="1"/>
    </xf>
    <xf numFmtId="166" fontId="23" fillId="0" borderId="4" xfId="0" applyNumberFormat="1" applyFont="1" applyBorder="1" applyAlignment="1">
      <alignment vertical="center"/>
    </xf>
    <xf numFmtId="166" fontId="20" fillId="0" borderId="4" xfId="0" applyNumberFormat="1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2" fontId="20" fillId="15" borderId="1" xfId="0" applyNumberFormat="1" applyFont="1" applyFill="1" applyBorder="1" applyAlignment="1">
      <alignment vertical="center" wrapText="1"/>
    </xf>
    <xf numFmtId="0" fontId="20" fillId="2" borderId="4" xfId="0" applyFont="1" applyFill="1" applyBorder="1" applyAlignment="1">
      <alignment horizontal="center" vertical="center" wrapText="1"/>
    </xf>
    <xf numFmtId="0" fontId="20" fillId="0" borderId="4" xfId="0" applyFont="1" applyBorder="1" applyAlignment="1">
      <alignment horizontal="right" vertical="center"/>
    </xf>
    <xf numFmtId="0" fontId="20" fillId="3" borderId="7" xfId="0" applyFont="1" applyFill="1" applyBorder="1" applyAlignment="1">
      <alignment horizontal="center" vertical="center"/>
    </xf>
    <xf numFmtId="0" fontId="20" fillId="3" borderId="6" xfId="0" applyFont="1" applyFill="1" applyBorder="1" applyAlignment="1">
      <alignment horizontal="center" vertical="center"/>
    </xf>
    <xf numFmtId="0" fontId="20" fillId="3" borderId="5" xfId="0" applyFont="1" applyFill="1" applyBorder="1" applyAlignment="1">
      <alignment horizontal="center" vertical="center"/>
    </xf>
    <xf numFmtId="0" fontId="20" fillId="3" borderId="7" xfId="0" applyFont="1" applyFill="1" applyBorder="1" applyAlignment="1">
      <alignment horizontal="center" vertical="center" wrapText="1"/>
    </xf>
    <xf numFmtId="0" fontId="20" fillId="3" borderId="6" xfId="0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center" wrapText="1"/>
    </xf>
    <xf numFmtId="0" fontId="18" fillId="5" borderId="0" xfId="0" applyFont="1" applyFill="1" applyBorder="1" applyAlignment="1">
      <alignment horizontal="center" vertical="center"/>
    </xf>
    <xf numFmtId="0" fontId="18" fillId="11" borderId="0" xfId="0" applyFont="1" applyFill="1" applyBorder="1" applyAlignment="1">
      <alignment horizontal="center" vertical="center"/>
    </xf>
    <xf numFmtId="0" fontId="18" fillId="11" borderId="10" xfId="0" applyFont="1" applyFill="1" applyBorder="1" applyAlignment="1">
      <alignment horizontal="center" vertical="center"/>
    </xf>
    <xf numFmtId="0" fontId="13" fillId="6" borderId="1" xfId="0" applyFont="1" applyFill="1" applyBorder="1" applyAlignment="1">
      <alignment horizontal="center" vertical="center"/>
    </xf>
    <xf numFmtId="0" fontId="6" fillId="7" borderId="1" xfId="0" applyFont="1" applyFill="1" applyBorder="1" applyAlignment="1">
      <alignment horizontal="center" vertical="center"/>
    </xf>
    <xf numFmtId="0" fontId="6" fillId="9" borderId="1" xfId="0" applyFont="1" applyFill="1" applyBorder="1" applyAlignment="1">
      <alignment horizontal="center" vertical="center"/>
    </xf>
    <xf numFmtId="0" fontId="18" fillId="7" borderId="1" xfId="0" applyFont="1" applyFill="1" applyBorder="1" applyAlignment="1">
      <alignment horizontal="center" vertical="center"/>
    </xf>
  </cellXfs>
  <cellStyles count="3">
    <cellStyle name="Euro" xfId="1"/>
    <cellStyle name="Migliaia" xfId="2" builtinId="3"/>
    <cellStyle name="Normale" xfId="0" builtinId="0"/>
  </cellStyles>
  <dxfs count="0"/>
  <tableStyles count="0" defaultTableStyle="TableStyleMedium2" defaultPivotStyle="PivotStyleLight16"/>
  <colors>
    <mruColors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209550</xdr:colOff>
          <xdr:row>14</xdr:row>
          <xdr:rowOff>9525</xdr:rowOff>
        </xdr:from>
        <xdr:to>
          <xdr:col>13</xdr:col>
          <xdr:colOff>123825</xdr:colOff>
          <xdr:row>35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 mc:Ignorable="a14" a14:legacySpreadsheetColorIndex="65"/>
            </a:solidFill>
            <a:ln w="9525">
              <a:solidFill>
                <a:srgbClr val="000000" mc:Ignorable="a14" a14:legacySpreadsheetColorIndex="64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8.bin"/><Relationship Id="rId5" Type="http://schemas.openxmlformats.org/officeDocument/2006/relationships/image" Target="../media/image1.emf"/><Relationship Id="rId4" Type="http://schemas.openxmlformats.org/officeDocument/2006/relationships/package" Target="../embeddings/Documento_di_Microsoft_Word1.docx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65531"/>
  <sheetViews>
    <sheetView zoomScaleNormal="100" workbookViewId="0">
      <selection activeCell="U1" sqref="U1"/>
    </sheetView>
  </sheetViews>
  <sheetFormatPr defaultRowHeight="20.100000000000001" customHeight="1" x14ac:dyDescent="0.2"/>
  <cols>
    <col min="1" max="1" width="3.42578125" style="56" bestFit="1" customWidth="1"/>
    <col min="2" max="2" width="12.140625" style="56" customWidth="1"/>
    <col min="3" max="3" width="22.5703125" style="56" customWidth="1"/>
    <col min="4" max="4" width="22.140625" style="56" customWidth="1"/>
    <col min="5" max="5" width="14" style="56" customWidth="1"/>
    <col min="6" max="11" width="6.28515625" style="56" customWidth="1"/>
    <col min="12" max="16" width="12.28515625" style="70" customWidth="1"/>
    <col min="17" max="16384" width="9.140625" style="56"/>
  </cols>
  <sheetData>
    <row r="1" spans="1:19" ht="46.5" customHeight="1" x14ac:dyDescent="0.2">
      <c r="A1" s="54" t="s">
        <v>1786</v>
      </c>
      <c r="B1" s="54" t="s">
        <v>1787</v>
      </c>
      <c r="C1" s="54" t="s">
        <v>1788</v>
      </c>
      <c r="D1" s="54" t="s">
        <v>1789</v>
      </c>
      <c r="E1" s="54" t="s">
        <v>1790</v>
      </c>
      <c r="F1" s="55" t="s">
        <v>1831</v>
      </c>
      <c r="G1" s="55" t="s">
        <v>1832</v>
      </c>
      <c r="H1" s="55" t="s">
        <v>1834</v>
      </c>
      <c r="I1" s="55" t="s">
        <v>1835</v>
      </c>
      <c r="J1" s="55" t="s">
        <v>2281</v>
      </c>
      <c r="K1" s="55" t="s">
        <v>1833</v>
      </c>
      <c r="L1" s="188" t="s">
        <v>2320</v>
      </c>
      <c r="M1" s="188" t="s">
        <v>2321</v>
      </c>
      <c r="N1" s="188" t="s">
        <v>2322</v>
      </c>
      <c r="O1" s="188" t="s">
        <v>2311</v>
      </c>
      <c r="P1" s="188" t="s">
        <v>2323</v>
      </c>
    </row>
    <row r="2" spans="1:19" ht="21.95" customHeight="1" x14ac:dyDescent="0.2">
      <c r="A2" s="151">
        <v>1</v>
      </c>
      <c r="B2" s="151" t="s">
        <v>1791</v>
      </c>
      <c r="C2" s="107" t="s">
        <v>1792</v>
      </c>
      <c r="D2" s="107" t="s">
        <v>1793</v>
      </c>
      <c r="E2" s="107" t="s">
        <v>1794</v>
      </c>
      <c r="F2" s="184">
        <v>2</v>
      </c>
      <c r="G2" s="184">
        <v>56</v>
      </c>
      <c r="H2" s="184">
        <v>0</v>
      </c>
      <c r="I2" s="184" t="s">
        <v>2255</v>
      </c>
      <c r="J2" s="108">
        <v>1</v>
      </c>
      <c r="K2" s="184">
        <v>2</v>
      </c>
      <c r="L2" s="185">
        <f>1308424.58/749</f>
        <v>1746.8953004005341</v>
      </c>
      <c r="M2" s="185">
        <f>5233698.34/2389*K2</f>
        <v>4381.4971452490581</v>
      </c>
      <c r="N2" s="185">
        <f>L2+M2</f>
        <v>6128.3924456495924</v>
      </c>
      <c r="O2" s="185">
        <f>935.93*H2</f>
        <v>0</v>
      </c>
      <c r="P2" s="186">
        <f>N2+O2</f>
        <v>6128.3924456495924</v>
      </c>
    </row>
    <row r="3" spans="1:19" ht="21.95" customHeight="1" x14ac:dyDescent="0.2">
      <c r="A3" s="57">
        <v>2</v>
      </c>
      <c r="B3" s="57" t="s">
        <v>1795</v>
      </c>
      <c r="C3" s="58" t="s">
        <v>1796</v>
      </c>
      <c r="D3" s="58" t="s">
        <v>1797</v>
      </c>
      <c r="E3" s="58" t="s">
        <v>1794</v>
      </c>
      <c r="F3" s="59">
        <v>1</v>
      </c>
      <c r="G3" s="59">
        <v>34</v>
      </c>
      <c r="H3" s="59">
        <v>0</v>
      </c>
      <c r="I3" s="59" t="s">
        <v>2255</v>
      </c>
      <c r="J3" s="60">
        <v>1</v>
      </c>
      <c r="K3" s="59">
        <v>1</v>
      </c>
      <c r="L3" s="61">
        <f t="shared" ref="L3:L34" si="0">1308424.58/749</f>
        <v>1746.8953004005341</v>
      </c>
      <c r="M3" s="61">
        <f t="shared" ref="M3:M34" si="1">5233698.34/2389*K3</f>
        <v>2190.7485726245291</v>
      </c>
      <c r="N3" s="61">
        <f t="shared" ref="N3:N34" si="2">L3+M3</f>
        <v>3937.6438730250629</v>
      </c>
      <c r="O3" s="61">
        <f t="shared" ref="O3:O34" si="3">935.93*H3</f>
        <v>0</v>
      </c>
      <c r="P3" s="62">
        <f t="shared" ref="P3:P34" si="4">N3+O3</f>
        <v>3937.6438730250629</v>
      </c>
    </row>
    <row r="4" spans="1:19" ht="21.95" customHeight="1" x14ac:dyDescent="0.2">
      <c r="A4" s="57">
        <v>3</v>
      </c>
      <c r="B4" s="57" t="s">
        <v>2043</v>
      </c>
      <c r="C4" s="58" t="s">
        <v>2044</v>
      </c>
      <c r="D4" s="58" t="s">
        <v>2045</v>
      </c>
      <c r="E4" s="58" t="s">
        <v>2046</v>
      </c>
      <c r="F4" s="58">
        <v>1</v>
      </c>
      <c r="G4" s="58">
        <v>20</v>
      </c>
      <c r="H4" s="59">
        <v>0</v>
      </c>
      <c r="I4" s="59" t="s">
        <v>2255</v>
      </c>
      <c r="J4" s="60">
        <v>1</v>
      </c>
      <c r="K4" s="58">
        <v>1</v>
      </c>
      <c r="L4" s="61">
        <f t="shared" si="0"/>
        <v>1746.8953004005341</v>
      </c>
      <c r="M4" s="61">
        <f t="shared" si="1"/>
        <v>2190.7485726245291</v>
      </c>
      <c r="N4" s="61">
        <f t="shared" si="2"/>
        <v>3937.6438730250629</v>
      </c>
      <c r="O4" s="61">
        <f t="shared" si="3"/>
        <v>0</v>
      </c>
      <c r="P4" s="62">
        <f t="shared" si="4"/>
        <v>3937.6438730250629</v>
      </c>
    </row>
    <row r="5" spans="1:19" ht="21.95" customHeight="1" x14ac:dyDescent="0.2">
      <c r="A5" s="57">
        <v>4</v>
      </c>
      <c r="B5" s="57" t="s">
        <v>1798</v>
      </c>
      <c r="C5" s="58" t="s">
        <v>1800</v>
      </c>
      <c r="D5" s="58" t="s">
        <v>1801</v>
      </c>
      <c r="E5" s="58" t="s">
        <v>1802</v>
      </c>
      <c r="F5" s="59">
        <v>3</v>
      </c>
      <c r="G5" s="58">
        <v>68</v>
      </c>
      <c r="H5" s="59">
        <v>0</v>
      </c>
      <c r="I5" s="59" t="s">
        <v>2255</v>
      </c>
      <c r="J5" s="60">
        <v>1</v>
      </c>
      <c r="K5" s="58">
        <v>3</v>
      </c>
      <c r="L5" s="61">
        <f t="shared" si="0"/>
        <v>1746.8953004005341</v>
      </c>
      <c r="M5" s="61">
        <f t="shared" si="1"/>
        <v>6572.2457178735876</v>
      </c>
      <c r="N5" s="61">
        <f t="shared" si="2"/>
        <v>8319.141018274122</v>
      </c>
      <c r="O5" s="61">
        <f t="shared" si="3"/>
        <v>0</v>
      </c>
      <c r="P5" s="62">
        <f t="shared" si="4"/>
        <v>8319.141018274122</v>
      </c>
    </row>
    <row r="6" spans="1:19" ht="21.95" customHeight="1" x14ac:dyDescent="0.2">
      <c r="A6" s="57">
        <v>5</v>
      </c>
      <c r="B6" s="57" t="s">
        <v>1803</v>
      </c>
      <c r="C6" s="58" t="s">
        <v>1804</v>
      </c>
      <c r="D6" s="58" t="s">
        <v>1805</v>
      </c>
      <c r="E6" s="58" t="s">
        <v>1802</v>
      </c>
      <c r="F6" s="59">
        <v>1</v>
      </c>
      <c r="G6" s="59">
        <v>18</v>
      </c>
      <c r="H6" s="59">
        <v>0</v>
      </c>
      <c r="I6" s="59" t="s">
        <v>2255</v>
      </c>
      <c r="J6" s="60">
        <v>1</v>
      </c>
      <c r="K6" s="59">
        <v>1</v>
      </c>
      <c r="L6" s="61">
        <f t="shared" si="0"/>
        <v>1746.8953004005341</v>
      </c>
      <c r="M6" s="61">
        <f t="shared" si="1"/>
        <v>2190.7485726245291</v>
      </c>
      <c r="N6" s="61">
        <f t="shared" si="2"/>
        <v>3937.6438730250629</v>
      </c>
      <c r="O6" s="61">
        <f t="shared" si="3"/>
        <v>0</v>
      </c>
      <c r="P6" s="62">
        <f t="shared" si="4"/>
        <v>3937.6438730250629</v>
      </c>
      <c r="S6" s="187"/>
    </row>
    <row r="7" spans="1:19" ht="21.95" customHeight="1" x14ac:dyDescent="0.2">
      <c r="A7" s="57">
        <v>6</v>
      </c>
      <c r="B7" s="57" t="s">
        <v>918</v>
      </c>
      <c r="C7" s="58" t="s">
        <v>1649</v>
      </c>
      <c r="D7" s="58" t="s">
        <v>980</v>
      </c>
      <c r="E7" s="58" t="s">
        <v>1650</v>
      </c>
      <c r="F7" s="58">
        <v>3</v>
      </c>
      <c r="G7" s="59">
        <v>44</v>
      </c>
      <c r="H7" s="59">
        <v>0</v>
      </c>
      <c r="I7" s="59" t="s">
        <v>2255</v>
      </c>
      <c r="J7" s="60">
        <v>1</v>
      </c>
      <c r="K7" s="59">
        <v>2</v>
      </c>
      <c r="L7" s="61">
        <f t="shared" si="0"/>
        <v>1746.8953004005341</v>
      </c>
      <c r="M7" s="61">
        <f t="shared" si="1"/>
        <v>4381.4971452490581</v>
      </c>
      <c r="N7" s="61">
        <f t="shared" si="2"/>
        <v>6128.3924456495924</v>
      </c>
      <c r="O7" s="61">
        <f t="shared" si="3"/>
        <v>0</v>
      </c>
      <c r="P7" s="62">
        <f t="shared" si="4"/>
        <v>6128.3924456495924</v>
      </c>
    </row>
    <row r="8" spans="1:19" ht="21.95" customHeight="1" x14ac:dyDescent="0.2">
      <c r="A8" s="57">
        <v>7</v>
      </c>
      <c r="B8" s="57" t="s">
        <v>1806</v>
      </c>
      <c r="C8" s="58" t="s">
        <v>1807</v>
      </c>
      <c r="D8" s="58" t="s">
        <v>1808</v>
      </c>
      <c r="E8" s="58" t="s">
        <v>1809</v>
      </c>
      <c r="F8" s="59">
        <v>1</v>
      </c>
      <c r="G8" s="58">
        <v>16</v>
      </c>
      <c r="H8" s="59">
        <v>0</v>
      </c>
      <c r="I8" s="59" t="s">
        <v>2255</v>
      </c>
      <c r="J8" s="60">
        <v>1</v>
      </c>
      <c r="K8" s="58">
        <v>1</v>
      </c>
      <c r="L8" s="61">
        <f t="shared" si="0"/>
        <v>1746.8953004005341</v>
      </c>
      <c r="M8" s="61">
        <f t="shared" si="1"/>
        <v>2190.7485726245291</v>
      </c>
      <c r="N8" s="61">
        <f t="shared" si="2"/>
        <v>3937.6438730250629</v>
      </c>
      <c r="O8" s="61">
        <f t="shared" si="3"/>
        <v>0</v>
      </c>
      <c r="P8" s="62">
        <f t="shared" si="4"/>
        <v>3937.6438730250629</v>
      </c>
    </row>
    <row r="9" spans="1:19" ht="21.95" customHeight="1" x14ac:dyDescent="0.2">
      <c r="A9" s="57">
        <v>8</v>
      </c>
      <c r="B9" s="57" t="s">
        <v>1810</v>
      </c>
      <c r="C9" s="58" t="s">
        <v>1811</v>
      </c>
      <c r="D9" s="58" t="s">
        <v>1812</v>
      </c>
      <c r="E9" s="58" t="s">
        <v>1813</v>
      </c>
      <c r="F9" s="58">
        <v>3</v>
      </c>
      <c r="G9" s="58">
        <v>50</v>
      </c>
      <c r="H9" s="59">
        <v>0</v>
      </c>
      <c r="I9" s="59" t="s">
        <v>2255</v>
      </c>
      <c r="J9" s="60">
        <v>1</v>
      </c>
      <c r="K9" s="58">
        <v>3</v>
      </c>
      <c r="L9" s="61">
        <f t="shared" si="0"/>
        <v>1746.8953004005341</v>
      </c>
      <c r="M9" s="61">
        <f t="shared" si="1"/>
        <v>6572.2457178735876</v>
      </c>
      <c r="N9" s="61">
        <f t="shared" si="2"/>
        <v>8319.141018274122</v>
      </c>
      <c r="O9" s="61">
        <f t="shared" si="3"/>
        <v>0</v>
      </c>
      <c r="P9" s="62">
        <f t="shared" si="4"/>
        <v>8319.141018274122</v>
      </c>
    </row>
    <row r="10" spans="1:19" ht="21.95" customHeight="1" x14ac:dyDescent="0.2">
      <c r="A10" s="57">
        <v>9</v>
      </c>
      <c r="B10" s="57" t="s">
        <v>1814</v>
      </c>
      <c r="C10" s="58" t="s">
        <v>1815</v>
      </c>
      <c r="D10" s="58" t="s">
        <v>1816</v>
      </c>
      <c r="E10" s="58" t="s">
        <v>1813</v>
      </c>
      <c r="F10" s="59">
        <v>3</v>
      </c>
      <c r="G10" s="58">
        <v>71</v>
      </c>
      <c r="H10" s="59">
        <v>1</v>
      </c>
      <c r="I10" s="59" t="s">
        <v>2255</v>
      </c>
      <c r="J10" s="60">
        <v>1</v>
      </c>
      <c r="K10" s="58">
        <v>3</v>
      </c>
      <c r="L10" s="61">
        <f t="shared" si="0"/>
        <v>1746.8953004005341</v>
      </c>
      <c r="M10" s="61">
        <f t="shared" si="1"/>
        <v>6572.2457178735876</v>
      </c>
      <c r="N10" s="61">
        <f t="shared" si="2"/>
        <v>8319.141018274122</v>
      </c>
      <c r="O10" s="61">
        <f t="shared" si="3"/>
        <v>935.93</v>
      </c>
      <c r="P10" s="62">
        <f t="shared" si="4"/>
        <v>9255.0710182741223</v>
      </c>
    </row>
    <row r="11" spans="1:19" ht="21.95" customHeight="1" x14ac:dyDescent="0.2">
      <c r="A11" s="57">
        <v>10</v>
      </c>
      <c r="B11" s="63" t="s">
        <v>1817</v>
      </c>
      <c r="C11" s="64" t="s">
        <v>1818</v>
      </c>
      <c r="D11" s="64" t="s">
        <v>1819</v>
      </c>
      <c r="E11" s="64" t="s">
        <v>1813</v>
      </c>
      <c r="F11" s="59">
        <v>2</v>
      </c>
      <c r="G11" s="65">
        <v>32</v>
      </c>
      <c r="H11" s="65">
        <v>0</v>
      </c>
      <c r="I11" s="59" t="s">
        <v>2255</v>
      </c>
      <c r="J11" s="60">
        <v>1</v>
      </c>
      <c r="K11" s="65">
        <v>2</v>
      </c>
      <c r="L11" s="61">
        <f t="shared" si="0"/>
        <v>1746.8953004005341</v>
      </c>
      <c r="M11" s="61">
        <f t="shared" si="1"/>
        <v>4381.4971452490581</v>
      </c>
      <c r="N11" s="61">
        <f t="shared" si="2"/>
        <v>6128.3924456495924</v>
      </c>
      <c r="O11" s="61">
        <f t="shared" si="3"/>
        <v>0</v>
      </c>
      <c r="P11" s="62">
        <f t="shared" si="4"/>
        <v>6128.3924456495924</v>
      </c>
    </row>
    <row r="12" spans="1:19" ht="21.95" customHeight="1" x14ac:dyDescent="0.2">
      <c r="A12" s="57">
        <v>11</v>
      </c>
      <c r="B12" s="57" t="s">
        <v>1820</v>
      </c>
      <c r="C12" s="58" t="s">
        <v>1033</v>
      </c>
      <c r="D12" s="58" t="s">
        <v>1390</v>
      </c>
      <c r="E12" s="58" t="s">
        <v>1813</v>
      </c>
      <c r="F12" s="58">
        <v>1</v>
      </c>
      <c r="G12" s="58">
        <v>17</v>
      </c>
      <c r="H12" s="59">
        <v>0</v>
      </c>
      <c r="I12" s="59" t="s">
        <v>2255</v>
      </c>
      <c r="J12" s="60">
        <v>1</v>
      </c>
      <c r="K12" s="58">
        <v>1</v>
      </c>
      <c r="L12" s="61">
        <f t="shared" si="0"/>
        <v>1746.8953004005341</v>
      </c>
      <c r="M12" s="61">
        <f t="shared" si="1"/>
        <v>2190.7485726245291</v>
      </c>
      <c r="N12" s="61">
        <f t="shared" si="2"/>
        <v>3937.6438730250629</v>
      </c>
      <c r="O12" s="61">
        <f t="shared" si="3"/>
        <v>0</v>
      </c>
      <c r="P12" s="62">
        <f t="shared" si="4"/>
        <v>3937.6438730250629</v>
      </c>
    </row>
    <row r="13" spans="1:19" ht="21.95" customHeight="1" x14ac:dyDescent="0.2">
      <c r="A13" s="57">
        <v>12</v>
      </c>
      <c r="B13" s="57" t="s">
        <v>1822</v>
      </c>
      <c r="C13" s="58" t="s">
        <v>1823</v>
      </c>
      <c r="D13" s="58" t="s">
        <v>1824</v>
      </c>
      <c r="E13" s="58" t="s">
        <v>1825</v>
      </c>
      <c r="F13" s="59">
        <v>1</v>
      </c>
      <c r="G13" s="59">
        <v>16</v>
      </c>
      <c r="H13" s="65">
        <v>0</v>
      </c>
      <c r="I13" s="59" t="s">
        <v>2255</v>
      </c>
      <c r="J13" s="60">
        <v>1</v>
      </c>
      <c r="K13" s="59">
        <v>1</v>
      </c>
      <c r="L13" s="61">
        <f t="shared" si="0"/>
        <v>1746.8953004005341</v>
      </c>
      <c r="M13" s="61">
        <f t="shared" si="1"/>
        <v>2190.7485726245291</v>
      </c>
      <c r="N13" s="61">
        <f t="shared" si="2"/>
        <v>3937.6438730250629</v>
      </c>
      <c r="O13" s="61">
        <f t="shared" si="3"/>
        <v>0</v>
      </c>
      <c r="P13" s="62">
        <f t="shared" si="4"/>
        <v>3937.6438730250629</v>
      </c>
    </row>
    <row r="14" spans="1:19" ht="21.95" customHeight="1" x14ac:dyDescent="0.2">
      <c r="A14" s="57">
        <v>13</v>
      </c>
      <c r="B14" s="57" t="s">
        <v>1826</v>
      </c>
      <c r="C14" s="58" t="s">
        <v>1827</v>
      </c>
      <c r="D14" s="58" t="s">
        <v>1828</v>
      </c>
      <c r="E14" s="58" t="s">
        <v>1829</v>
      </c>
      <c r="F14" s="59">
        <v>3</v>
      </c>
      <c r="G14" s="58">
        <v>45</v>
      </c>
      <c r="H14" s="59">
        <v>0</v>
      </c>
      <c r="I14" s="59" t="s">
        <v>2255</v>
      </c>
      <c r="J14" s="60">
        <v>1</v>
      </c>
      <c r="K14" s="58">
        <v>2</v>
      </c>
      <c r="L14" s="61">
        <f t="shared" si="0"/>
        <v>1746.8953004005341</v>
      </c>
      <c r="M14" s="61">
        <f t="shared" si="1"/>
        <v>4381.4971452490581</v>
      </c>
      <c r="N14" s="61">
        <f t="shared" si="2"/>
        <v>6128.3924456495924</v>
      </c>
      <c r="O14" s="61">
        <f t="shared" si="3"/>
        <v>0</v>
      </c>
      <c r="P14" s="62">
        <f t="shared" si="4"/>
        <v>6128.3924456495924</v>
      </c>
    </row>
    <row r="15" spans="1:19" ht="21.95" customHeight="1" x14ac:dyDescent="0.2">
      <c r="A15" s="57">
        <v>14</v>
      </c>
      <c r="B15" s="57" t="s">
        <v>1830</v>
      </c>
      <c r="C15" s="58" t="s">
        <v>1836</v>
      </c>
      <c r="D15" s="58" t="s">
        <v>1837</v>
      </c>
      <c r="E15" s="58" t="s">
        <v>1838</v>
      </c>
      <c r="F15" s="59">
        <v>2</v>
      </c>
      <c r="G15" s="59">
        <v>34</v>
      </c>
      <c r="H15" s="59">
        <v>0</v>
      </c>
      <c r="I15" s="59" t="s">
        <v>2255</v>
      </c>
      <c r="J15" s="60">
        <v>1</v>
      </c>
      <c r="K15" s="59">
        <v>2</v>
      </c>
      <c r="L15" s="61">
        <f t="shared" si="0"/>
        <v>1746.8953004005341</v>
      </c>
      <c r="M15" s="61">
        <f t="shared" si="1"/>
        <v>4381.4971452490581</v>
      </c>
      <c r="N15" s="61">
        <f t="shared" si="2"/>
        <v>6128.3924456495924</v>
      </c>
      <c r="O15" s="61">
        <f t="shared" si="3"/>
        <v>0</v>
      </c>
      <c r="P15" s="62">
        <f t="shared" si="4"/>
        <v>6128.3924456495924</v>
      </c>
    </row>
    <row r="16" spans="1:19" ht="21.95" customHeight="1" x14ac:dyDescent="0.2">
      <c r="A16" s="57">
        <v>15</v>
      </c>
      <c r="B16" s="57" t="s">
        <v>1839</v>
      </c>
      <c r="C16" s="58" t="s">
        <v>1840</v>
      </c>
      <c r="D16" s="58" t="s">
        <v>1842</v>
      </c>
      <c r="E16" s="58" t="s">
        <v>1838</v>
      </c>
      <c r="F16" s="59">
        <v>2</v>
      </c>
      <c r="G16" s="59">
        <v>49</v>
      </c>
      <c r="H16" s="59">
        <v>0</v>
      </c>
      <c r="I16" s="59" t="s">
        <v>2255</v>
      </c>
      <c r="J16" s="60">
        <v>1</v>
      </c>
      <c r="K16" s="59">
        <v>2</v>
      </c>
      <c r="L16" s="61">
        <f t="shared" si="0"/>
        <v>1746.8953004005341</v>
      </c>
      <c r="M16" s="61">
        <f t="shared" si="1"/>
        <v>4381.4971452490581</v>
      </c>
      <c r="N16" s="61">
        <f t="shared" si="2"/>
        <v>6128.3924456495924</v>
      </c>
      <c r="O16" s="61">
        <f t="shared" si="3"/>
        <v>0</v>
      </c>
      <c r="P16" s="62">
        <f t="shared" si="4"/>
        <v>6128.3924456495924</v>
      </c>
    </row>
    <row r="17" spans="1:16" ht="21.95" customHeight="1" x14ac:dyDescent="0.2">
      <c r="A17" s="57">
        <v>16</v>
      </c>
      <c r="B17" s="57" t="s">
        <v>1843</v>
      </c>
      <c r="C17" s="58" t="s">
        <v>1844</v>
      </c>
      <c r="D17" s="58" t="s">
        <v>1845</v>
      </c>
      <c r="E17" s="58" t="s">
        <v>1838</v>
      </c>
      <c r="F17" s="59">
        <v>1</v>
      </c>
      <c r="G17" s="58">
        <v>28</v>
      </c>
      <c r="H17" s="59">
        <v>0</v>
      </c>
      <c r="I17" s="59" t="s">
        <v>2255</v>
      </c>
      <c r="J17" s="60">
        <v>1</v>
      </c>
      <c r="K17" s="58">
        <v>1</v>
      </c>
      <c r="L17" s="61">
        <f t="shared" si="0"/>
        <v>1746.8953004005341</v>
      </c>
      <c r="M17" s="61">
        <f t="shared" si="1"/>
        <v>2190.7485726245291</v>
      </c>
      <c r="N17" s="61">
        <f t="shared" si="2"/>
        <v>3937.6438730250629</v>
      </c>
      <c r="O17" s="61">
        <f t="shared" si="3"/>
        <v>0</v>
      </c>
      <c r="P17" s="62">
        <f t="shared" si="4"/>
        <v>3937.6438730250629</v>
      </c>
    </row>
    <row r="18" spans="1:16" ht="21.95" customHeight="1" x14ac:dyDescent="0.2">
      <c r="A18" s="57">
        <v>17</v>
      </c>
      <c r="B18" s="57" t="s">
        <v>1846</v>
      </c>
      <c r="C18" s="58" t="s">
        <v>1847</v>
      </c>
      <c r="D18" s="58" t="s">
        <v>1848</v>
      </c>
      <c r="E18" s="58" t="s">
        <v>1838</v>
      </c>
      <c r="F18" s="58">
        <v>2</v>
      </c>
      <c r="G18" s="59">
        <v>24</v>
      </c>
      <c r="H18" s="59">
        <v>0</v>
      </c>
      <c r="I18" s="59" t="s">
        <v>2255</v>
      </c>
      <c r="J18" s="60">
        <v>1</v>
      </c>
      <c r="K18" s="59">
        <v>1</v>
      </c>
      <c r="L18" s="61">
        <f t="shared" si="0"/>
        <v>1746.8953004005341</v>
      </c>
      <c r="M18" s="61">
        <f t="shared" si="1"/>
        <v>2190.7485726245291</v>
      </c>
      <c r="N18" s="61">
        <f t="shared" si="2"/>
        <v>3937.6438730250629</v>
      </c>
      <c r="O18" s="61">
        <f t="shared" si="3"/>
        <v>0</v>
      </c>
      <c r="P18" s="62">
        <f t="shared" si="4"/>
        <v>3937.6438730250629</v>
      </c>
    </row>
    <row r="19" spans="1:16" ht="21.95" customHeight="1" x14ac:dyDescent="0.2">
      <c r="A19" s="57">
        <v>18</v>
      </c>
      <c r="B19" s="57" t="s">
        <v>1849</v>
      </c>
      <c r="C19" s="58" t="s">
        <v>1850</v>
      </c>
      <c r="D19" s="58" t="s">
        <v>1851</v>
      </c>
      <c r="E19" s="58" t="s">
        <v>1852</v>
      </c>
      <c r="F19" s="59">
        <v>2</v>
      </c>
      <c r="G19" s="59">
        <v>60</v>
      </c>
      <c r="H19" s="59">
        <v>0</v>
      </c>
      <c r="I19" s="59" t="s">
        <v>2255</v>
      </c>
      <c r="J19" s="60">
        <v>1</v>
      </c>
      <c r="K19" s="59">
        <v>2</v>
      </c>
      <c r="L19" s="61">
        <f t="shared" si="0"/>
        <v>1746.8953004005341</v>
      </c>
      <c r="M19" s="61">
        <f t="shared" si="1"/>
        <v>4381.4971452490581</v>
      </c>
      <c r="N19" s="61">
        <f t="shared" si="2"/>
        <v>6128.3924456495924</v>
      </c>
      <c r="O19" s="61">
        <f t="shared" si="3"/>
        <v>0</v>
      </c>
      <c r="P19" s="62">
        <f t="shared" si="4"/>
        <v>6128.3924456495924</v>
      </c>
    </row>
    <row r="20" spans="1:16" ht="21.95" customHeight="1" x14ac:dyDescent="0.2">
      <c r="A20" s="57">
        <v>19</v>
      </c>
      <c r="B20" s="57" t="s">
        <v>1853</v>
      </c>
      <c r="C20" s="58" t="s">
        <v>1854</v>
      </c>
      <c r="D20" s="58" t="s">
        <v>1855</v>
      </c>
      <c r="E20" s="58" t="s">
        <v>1852</v>
      </c>
      <c r="F20" s="59">
        <v>1</v>
      </c>
      <c r="G20" s="58">
        <v>25</v>
      </c>
      <c r="H20" s="59">
        <v>0</v>
      </c>
      <c r="I20" s="59" t="s">
        <v>2255</v>
      </c>
      <c r="J20" s="60">
        <v>1</v>
      </c>
      <c r="K20" s="58">
        <v>1</v>
      </c>
      <c r="L20" s="61">
        <f t="shared" si="0"/>
        <v>1746.8953004005341</v>
      </c>
      <c r="M20" s="61">
        <f t="shared" si="1"/>
        <v>2190.7485726245291</v>
      </c>
      <c r="N20" s="61">
        <f t="shared" si="2"/>
        <v>3937.6438730250629</v>
      </c>
      <c r="O20" s="61">
        <f t="shared" si="3"/>
        <v>0</v>
      </c>
      <c r="P20" s="62">
        <f t="shared" si="4"/>
        <v>3937.6438730250629</v>
      </c>
    </row>
    <row r="21" spans="1:16" ht="21.95" customHeight="1" x14ac:dyDescent="0.2">
      <c r="A21" s="57">
        <v>20</v>
      </c>
      <c r="B21" s="57" t="s">
        <v>1856</v>
      </c>
      <c r="C21" s="58" t="s">
        <v>1857</v>
      </c>
      <c r="D21" s="58" t="s">
        <v>1858</v>
      </c>
      <c r="E21" s="58" t="s">
        <v>1852</v>
      </c>
      <c r="F21" s="58">
        <v>3</v>
      </c>
      <c r="G21" s="59">
        <v>64</v>
      </c>
      <c r="H21" s="59">
        <v>0</v>
      </c>
      <c r="I21" s="59" t="s">
        <v>2255</v>
      </c>
      <c r="J21" s="60">
        <v>1</v>
      </c>
      <c r="K21" s="59">
        <v>3</v>
      </c>
      <c r="L21" s="61">
        <f t="shared" si="0"/>
        <v>1746.8953004005341</v>
      </c>
      <c r="M21" s="61">
        <f t="shared" si="1"/>
        <v>6572.2457178735876</v>
      </c>
      <c r="N21" s="61">
        <f t="shared" si="2"/>
        <v>8319.141018274122</v>
      </c>
      <c r="O21" s="61">
        <f t="shared" si="3"/>
        <v>0</v>
      </c>
      <c r="P21" s="62">
        <f t="shared" si="4"/>
        <v>8319.141018274122</v>
      </c>
    </row>
    <row r="22" spans="1:16" ht="21.95" customHeight="1" x14ac:dyDescent="0.2">
      <c r="A22" s="57">
        <v>21</v>
      </c>
      <c r="B22" s="57" t="s">
        <v>1859</v>
      </c>
      <c r="C22" s="58" t="s">
        <v>1860</v>
      </c>
      <c r="D22" s="58" t="s">
        <v>1861</v>
      </c>
      <c r="E22" s="58" t="s">
        <v>1852</v>
      </c>
      <c r="F22" s="59">
        <v>3</v>
      </c>
      <c r="G22" s="58">
        <v>44</v>
      </c>
      <c r="H22" s="59">
        <v>0</v>
      </c>
      <c r="I22" s="59" t="s">
        <v>2255</v>
      </c>
      <c r="J22" s="60">
        <v>1</v>
      </c>
      <c r="K22" s="59">
        <v>2</v>
      </c>
      <c r="L22" s="61">
        <f t="shared" si="0"/>
        <v>1746.8953004005341</v>
      </c>
      <c r="M22" s="61">
        <f t="shared" si="1"/>
        <v>4381.4971452490581</v>
      </c>
      <c r="N22" s="61">
        <f t="shared" si="2"/>
        <v>6128.3924456495924</v>
      </c>
      <c r="O22" s="61">
        <f t="shared" si="3"/>
        <v>0</v>
      </c>
      <c r="P22" s="62">
        <f t="shared" si="4"/>
        <v>6128.3924456495924</v>
      </c>
    </row>
    <row r="23" spans="1:16" ht="21.95" customHeight="1" x14ac:dyDescent="0.2">
      <c r="A23" s="57">
        <v>22</v>
      </c>
      <c r="B23" s="57" t="s">
        <v>2285</v>
      </c>
      <c r="C23" s="58" t="s">
        <v>1862</v>
      </c>
      <c r="D23" s="58" t="s">
        <v>2286</v>
      </c>
      <c r="E23" s="58" t="s">
        <v>1852</v>
      </c>
      <c r="F23" s="59">
        <v>1</v>
      </c>
      <c r="G23" s="58">
        <v>25</v>
      </c>
      <c r="H23" s="59">
        <v>0</v>
      </c>
      <c r="I23" s="59" t="s">
        <v>2255</v>
      </c>
      <c r="J23" s="60">
        <v>1</v>
      </c>
      <c r="K23" s="59">
        <v>1</v>
      </c>
      <c r="L23" s="61">
        <f t="shared" si="0"/>
        <v>1746.8953004005341</v>
      </c>
      <c r="M23" s="61">
        <f t="shared" si="1"/>
        <v>2190.7485726245291</v>
      </c>
      <c r="N23" s="61">
        <f t="shared" si="2"/>
        <v>3937.6438730250629</v>
      </c>
      <c r="O23" s="61">
        <f t="shared" si="3"/>
        <v>0</v>
      </c>
      <c r="P23" s="62">
        <f t="shared" si="4"/>
        <v>3937.6438730250629</v>
      </c>
    </row>
    <row r="24" spans="1:16" ht="21.95" customHeight="1" x14ac:dyDescent="0.2">
      <c r="A24" s="57">
        <v>23</v>
      </c>
      <c r="B24" s="57" t="s">
        <v>1863</v>
      </c>
      <c r="C24" s="58" t="s">
        <v>1864</v>
      </c>
      <c r="D24" s="58" t="s">
        <v>1865</v>
      </c>
      <c r="E24" s="58" t="s">
        <v>1866</v>
      </c>
      <c r="F24" s="59">
        <v>1</v>
      </c>
      <c r="G24" s="58">
        <v>35</v>
      </c>
      <c r="H24" s="59">
        <v>0</v>
      </c>
      <c r="I24" s="59" t="s">
        <v>2255</v>
      </c>
      <c r="J24" s="60">
        <v>1</v>
      </c>
      <c r="K24" s="58">
        <v>1</v>
      </c>
      <c r="L24" s="61">
        <f t="shared" si="0"/>
        <v>1746.8953004005341</v>
      </c>
      <c r="M24" s="61">
        <f t="shared" si="1"/>
        <v>2190.7485726245291</v>
      </c>
      <c r="N24" s="61">
        <f t="shared" si="2"/>
        <v>3937.6438730250629</v>
      </c>
      <c r="O24" s="61">
        <f t="shared" si="3"/>
        <v>0</v>
      </c>
      <c r="P24" s="62">
        <f t="shared" si="4"/>
        <v>3937.6438730250629</v>
      </c>
    </row>
    <row r="25" spans="1:16" ht="21.95" customHeight="1" x14ac:dyDescent="0.2">
      <c r="A25" s="57">
        <v>24</v>
      </c>
      <c r="B25" s="57" t="s">
        <v>1867</v>
      </c>
      <c r="C25" s="58" t="s">
        <v>1868</v>
      </c>
      <c r="D25" s="58" t="s">
        <v>1869</v>
      </c>
      <c r="E25" s="58" t="s">
        <v>1870</v>
      </c>
      <c r="F25" s="59">
        <v>1</v>
      </c>
      <c r="G25" s="59">
        <v>26</v>
      </c>
      <c r="H25" s="59">
        <v>0</v>
      </c>
      <c r="I25" s="59" t="s">
        <v>2255</v>
      </c>
      <c r="J25" s="60">
        <v>1</v>
      </c>
      <c r="K25" s="59">
        <v>1</v>
      </c>
      <c r="L25" s="61">
        <f t="shared" si="0"/>
        <v>1746.8953004005341</v>
      </c>
      <c r="M25" s="61">
        <f t="shared" si="1"/>
        <v>2190.7485726245291</v>
      </c>
      <c r="N25" s="61">
        <f t="shared" si="2"/>
        <v>3937.6438730250629</v>
      </c>
      <c r="O25" s="61">
        <f t="shared" si="3"/>
        <v>0</v>
      </c>
      <c r="P25" s="62">
        <f t="shared" si="4"/>
        <v>3937.6438730250629</v>
      </c>
    </row>
    <row r="26" spans="1:16" ht="21.95" customHeight="1" x14ac:dyDescent="0.2">
      <c r="A26" s="57">
        <v>25</v>
      </c>
      <c r="B26" s="57" t="s">
        <v>1871</v>
      </c>
      <c r="C26" s="58" t="s">
        <v>1872</v>
      </c>
      <c r="D26" s="58" t="s">
        <v>1873</v>
      </c>
      <c r="E26" s="58" t="s">
        <v>1874</v>
      </c>
      <c r="F26" s="59">
        <v>2</v>
      </c>
      <c r="G26" s="59">
        <v>33</v>
      </c>
      <c r="H26" s="59">
        <v>0</v>
      </c>
      <c r="I26" s="59" t="s">
        <v>2255</v>
      </c>
      <c r="J26" s="60">
        <v>1</v>
      </c>
      <c r="K26" s="59">
        <v>2</v>
      </c>
      <c r="L26" s="61">
        <f t="shared" si="0"/>
        <v>1746.8953004005341</v>
      </c>
      <c r="M26" s="61">
        <f t="shared" si="1"/>
        <v>4381.4971452490581</v>
      </c>
      <c r="N26" s="61">
        <f t="shared" si="2"/>
        <v>6128.3924456495924</v>
      </c>
      <c r="O26" s="61">
        <f t="shared" si="3"/>
        <v>0</v>
      </c>
      <c r="P26" s="62">
        <f t="shared" si="4"/>
        <v>6128.3924456495924</v>
      </c>
    </row>
    <row r="27" spans="1:16" ht="21.95" customHeight="1" x14ac:dyDescent="0.2">
      <c r="A27" s="57">
        <v>26</v>
      </c>
      <c r="B27" s="57" t="s">
        <v>1875</v>
      </c>
      <c r="C27" s="58" t="s">
        <v>1876</v>
      </c>
      <c r="D27" s="58" t="s">
        <v>1877</v>
      </c>
      <c r="E27" s="58" t="s">
        <v>1878</v>
      </c>
      <c r="F27" s="59">
        <v>2</v>
      </c>
      <c r="G27" s="59">
        <v>49</v>
      </c>
      <c r="H27" s="59">
        <v>0</v>
      </c>
      <c r="I27" s="59" t="s">
        <v>2255</v>
      </c>
      <c r="J27" s="60">
        <v>1</v>
      </c>
      <c r="K27" s="59">
        <v>2</v>
      </c>
      <c r="L27" s="61">
        <f t="shared" si="0"/>
        <v>1746.8953004005341</v>
      </c>
      <c r="M27" s="61">
        <f t="shared" si="1"/>
        <v>4381.4971452490581</v>
      </c>
      <c r="N27" s="61">
        <f t="shared" si="2"/>
        <v>6128.3924456495924</v>
      </c>
      <c r="O27" s="61">
        <f t="shared" si="3"/>
        <v>0</v>
      </c>
      <c r="P27" s="62">
        <f t="shared" si="4"/>
        <v>6128.3924456495924</v>
      </c>
    </row>
    <row r="28" spans="1:16" ht="21.95" customHeight="1" x14ac:dyDescent="0.2">
      <c r="A28" s="57">
        <v>27</v>
      </c>
      <c r="B28" s="57" t="s">
        <v>2283</v>
      </c>
      <c r="C28" s="58" t="s">
        <v>1879</v>
      </c>
      <c r="D28" s="58" t="s">
        <v>2284</v>
      </c>
      <c r="E28" s="58" t="s">
        <v>2282</v>
      </c>
      <c r="F28" s="59">
        <v>2</v>
      </c>
      <c r="G28" s="59">
        <v>44</v>
      </c>
      <c r="H28" s="59">
        <v>0</v>
      </c>
      <c r="I28" s="59" t="s">
        <v>2255</v>
      </c>
      <c r="J28" s="60">
        <v>1</v>
      </c>
      <c r="K28" s="59">
        <v>2</v>
      </c>
      <c r="L28" s="61">
        <f t="shared" si="0"/>
        <v>1746.8953004005341</v>
      </c>
      <c r="M28" s="61">
        <f t="shared" si="1"/>
        <v>4381.4971452490581</v>
      </c>
      <c r="N28" s="61">
        <f t="shared" si="2"/>
        <v>6128.3924456495924</v>
      </c>
      <c r="O28" s="61">
        <f t="shared" si="3"/>
        <v>0</v>
      </c>
      <c r="P28" s="62">
        <f t="shared" si="4"/>
        <v>6128.3924456495924</v>
      </c>
    </row>
    <row r="29" spans="1:16" ht="21.95" customHeight="1" x14ac:dyDescent="0.2">
      <c r="A29" s="57">
        <v>28</v>
      </c>
      <c r="B29" s="57" t="s">
        <v>1880</v>
      </c>
      <c r="C29" s="58" t="s">
        <v>1881</v>
      </c>
      <c r="D29" s="58" t="s">
        <v>1882</v>
      </c>
      <c r="E29" s="58" t="s">
        <v>1883</v>
      </c>
      <c r="F29" s="59">
        <v>2</v>
      </c>
      <c r="G29" s="59">
        <v>36</v>
      </c>
      <c r="H29" s="59">
        <v>0</v>
      </c>
      <c r="I29" s="59" t="s">
        <v>2255</v>
      </c>
      <c r="J29" s="60">
        <v>1</v>
      </c>
      <c r="K29" s="59">
        <v>2</v>
      </c>
      <c r="L29" s="61">
        <f t="shared" si="0"/>
        <v>1746.8953004005341</v>
      </c>
      <c r="M29" s="61">
        <f t="shared" si="1"/>
        <v>4381.4971452490581</v>
      </c>
      <c r="N29" s="61">
        <f t="shared" si="2"/>
        <v>6128.3924456495924</v>
      </c>
      <c r="O29" s="61">
        <f t="shared" si="3"/>
        <v>0</v>
      </c>
      <c r="P29" s="62">
        <f t="shared" si="4"/>
        <v>6128.3924456495924</v>
      </c>
    </row>
    <row r="30" spans="1:16" ht="21.95" customHeight="1" x14ac:dyDescent="0.2">
      <c r="A30" s="57">
        <v>29</v>
      </c>
      <c r="B30" s="57" t="s">
        <v>1884</v>
      </c>
      <c r="C30" s="58" t="s">
        <v>1885</v>
      </c>
      <c r="D30" s="58" t="s">
        <v>1886</v>
      </c>
      <c r="E30" s="58" t="s">
        <v>1887</v>
      </c>
      <c r="F30" s="58">
        <v>2</v>
      </c>
      <c r="G30" s="59">
        <v>50</v>
      </c>
      <c r="H30" s="59">
        <v>0</v>
      </c>
      <c r="I30" s="59" t="s">
        <v>2255</v>
      </c>
      <c r="J30" s="60">
        <v>1</v>
      </c>
      <c r="K30" s="59">
        <v>2</v>
      </c>
      <c r="L30" s="61">
        <f t="shared" si="0"/>
        <v>1746.8953004005341</v>
      </c>
      <c r="M30" s="61">
        <f t="shared" si="1"/>
        <v>4381.4971452490581</v>
      </c>
      <c r="N30" s="61">
        <f t="shared" si="2"/>
        <v>6128.3924456495924</v>
      </c>
      <c r="O30" s="61">
        <f t="shared" si="3"/>
        <v>0</v>
      </c>
      <c r="P30" s="62">
        <f t="shared" si="4"/>
        <v>6128.3924456495924</v>
      </c>
    </row>
    <row r="31" spans="1:16" ht="21.95" customHeight="1" x14ac:dyDescent="0.2">
      <c r="A31" s="57">
        <v>30</v>
      </c>
      <c r="B31" s="57" t="s">
        <v>1888</v>
      </c>
      <c r="C31" s="58" t="s">
        <v>1804</v>
      </c>
      <c r="D31" s="58" t="s">
        <v>2276</v>
      </c>
      <c r="E31" s="58" t="s">
        <v>1887</v>
      </c>
      <c r="F31" s="59">
        <v>3</v>
      </c>
      <c r="G31" s="59">
        <v>70</v>
      </c>
      <c r="H31" s="59">
        <v>0</v>
      </c>
      <c r="I31" s="59" t="s">
        <v>2255</v>
      </c>
      <c r="J31" s="60">
        <v>1</v>
      </c>
      <c r="K31" s="59">
        <v>3</v>
      </c>
      <c r="L31" s="61">
        <f t="shared" si="0"/>
        <v>1746.8953004005341</v>
      </c>
      <c r="M31" s="61">
        <f t="shared" si="1"/>
        <v>6572.2457178735876</v>
      </c>
      <c r="N31" s="61">
        <f t="shared" si="2"/>
        <v>8319.141018274122</v>
      </c>
      <c r="O31" s="61">
        <f t="shared" si="3"/>
        <v>0</v>
      </c>
      <c r="P31" s="62">
        <f t="shared" si="4"/>
        <v>8319.141018274122</v>
      </c>
    </row>
    <row r="32" spans="1:16" ht="21.95" customHeight="1" x14ac:dyDescent="0.2">
      <c r="A32" s="57">
        <v>31</v>
      </c>
      <c r="B32" s="57" t="s">
        <v>1889</v>
      </c>
      <c r="C32" s="58" t="s">
        <v>1890</v>
      </c>
      <c r="D32" s="58" t="s">
        <v>1891</v>
      </c>
      <c r="E32" s="58" t="s">
        <v>1892</v>
      </c>
      <c r="F32" s="58">
        <v>1</v>
      </c>
      <c r="G32" s="58">
        <v>25</v>
      </c>
      <c r="H32" s="59">
        <v>0</v>
      </c>
      <c r="I32" s="59" t="s">
        <v>2255</v>
      </c>
      <c r="J32" s="60">
        <v>1</v>
      </c>
      <c r="K32" s="58">
        <v>1</v>
      </c>
      <c r="L32" s="61">
        <f t="shared" si="0"/>
        <v>1746.8953004005341</v>
      </c>
      <c r="M32" s="61">
        <f t="shared" si="1"/>
        <v>2190.7485726245291</v>
      </c>
      <c r="N32" s="61">
        <f t="shared" si="2"/>
        <v>3937.6438730250629</v>
      </c>
      <c r="O32" s="61">
        <f t="shared" si="3"/>
        <v>0</v>
      </c>
      <c r="P32" s="62">
        <f t="shared" si="4"/>
        <v>3937.6438730250629</v>
      </c>
    </row>
    <row r="33" spans="1:16" ht="21.95" customHeight="1" x14ac:dyDescent="0.2">
      <c r="A33" s="57">
        <v>32</v>
      </c>
      <c r="B33" s="57" t="s">
        <v>1893</v>
      </c>
      <c r="C33" s="58" t="s">
        <v>1894</v>
      </c>
      <c r="D33" s="58" t="s">
        <v>1895</v>
      </c>
      <c r="E33" s="58" t="s">
        <v>1896</v>
      </c>
      <c r="F33" s="59">
        <v>2</v>
      </c>
      <c r="G33" s="59">
        <v>38</v>
      </c>
      <c r="H33" s="59">
        <v>0</v>
      </c>
      <c r="I33" s="59" t="s">
        <v>2255</v>
      </c>
      <c r="J33" s="60">
        <v>1</v>
      </c>
      <c r="K33" s="59">
        <v>2</v>
      </c>
      <c r="L33" s="61">
        <f t="shared" si="0"/>
        <v>1746.8953004005341</v>
      </c>
      <c r="M33" s="61">
        <f t="shared" si="1"/>
        <v>4381.4971452490581</v>
      </c>
      <c r="N33" s="61">
        <f t="shared" si="2"/>
        <v>6128.3924456495924</v>
      </c>
      <c r="O33" s="61">
        <f t="shared" si="3"/>
        <v>0</v>
      </c>
      <c r="P33" s="62">
        <f t="shared" si="4"/>
        <v>6128.3924456495924</v>
      </c>
    </row>
    <row r="34" spans="1:16" ht="21.95" customHeight="1" x14ac:dyDescent="0.2">
      <c r="A34" s="57">
        <v>33</v>
      </c>
      <c r="B34" s="57" t="s">
        <v>1897</v>
      </c>
      <c r="C34" s="58" t="s">
        <v>1898</v>
      </c>
      <c r="D34" s="58" t="s">
        <v>1899</v>
      </c>
      <c r="E34" s="58" t="s">
        <v>1896</v>
      </c>
      <c r="F34" s="59">
        <v>3</v>
      </c>
      <c r="G34" s="59">
        <v>71</v>
      </c>
      <c r="H34" s="59">
        <v>0</v>
      </c>
      <c r="I34" s="59" t="s">
        <v>2255</v>
      </c>
      <c r="J34" s="60">
        <v>1</v>
      </c>
      <c r="K34" s="59">
        <v>3</v>
      </c>
      <c r="L34" s="61">
        <f t="shared" si="0"/>
        <v>1746.8953004005341</v>
      </c>
      <c r="M34" s="61">
        <f t="shared" si="1"/>
        <v>6572.2457178735876</v>
      </c>
      <c r="N34" s="61">
        <f t="shared" si="2"/>
        <v>8319.141018274122</v>
      </c>
      <c r="O34" s="61">
        <f t="shared" si="3"/>
        <v>0</v>
      </c>
      <c r="P34" s="62">
        <f t="shared" si="4"/>
        <v>8319.141018274122</v>
      </c>
    </row>
    <row r="35" spans="1:16" ht="21.95" customHeight="1" x14ac:dyDescent="0.2">
      <c r="A35" s="54"/>
      <c r="B35" s="191" t="s">
        <v>1900</v>
      </c>
      <c r="C35" s="192"/>
      <c r="D35" s="192"/>
      <c r="E35" s="193"/>
      <c r="F35" s="66">
        <f>SUM(F2:F34)</f>
        <v>63</v>
      </c>
      <c r="G35" s="66">
        <f>SUM(G2:G34)</f>
        <v>1317</v>
      </c>
      <c r="H35" s="66">
        <f t="shared" ref="H35:J35" si="5">SUM(H2:H34)</f>
        <v>1</v>
      </c>
      <c r="I35" s="66">
        <f t="shared" si="5"/>
        <v>0</v>
      </c>
      <c r="J35" s="66">
        <f t="shared" si="5"/>
        <v>33</v>
      </c>
      <c r="K35" s="66">
        <f t="shared" ref="K35:P35" si="6">SUM(K2:K34)</f>
        <v>59</v>
      </c>
      <c r="L35" s="67">
        <f t="shared" si="6"/>
        <v>57647.544913217578</v>
      </c>
      <c r="M35" s="67">
        <f t="shared" si="6"/>
        <v>129254.16578484725</v>
      </c>
      <c r="N35" s="67">
        <f t="shared" si="6"/>
        <v>186901.71069806488</v>
      </c>
      <c r="O35" s="67">
        <f t="shared" si="6"/>
        <v>935.93</v>
      </c>
      <c r="P35" s="67">
        <f t="shared" si="6"/>
        <v>187837.6406980649</v>
      </c>
    </row>
    <row r="36" spans="1:16" ht="20.100000000000001" customHeight="1" x14ac:dyDescent="0.2">
      <c r="A36" s="68"/>
      <c r="B36" s="68"/>
      <c r="C36" s="69"/>
      <c r="D36" s="69"/>
    </row>
    <row r="37" spans="1:16" ht="20.100000000000001" customHeight="1" x14ac:dyDescent="0.2">
      <c r="A37" s="68"/>
      <c r="B37" s="68"/>
      <c r="L37" s="71"/>
      <c r="M37" s="71"/>
      <c r="N37" s="71"/>
      <c r="O37" s="71"/>
      <c r="P37" s="71"/>
    </row>
    <row r="38" spans="1:16" ht="20.100000000000001" customHeight="1" x14ac:dyDescent="0.2">
      <c r="C38" s="36"/>
      <c r="L38" s="72"/>
      <c r="M38" s="72"/>
      <c r="N38" s="72"/>
      <c r="O38" s="72"/>
      <c r="P38" s="72"/>
    </row>
    <row r="40" spans="1:16" ht="20.100000000000001" customHeight="1" x14ac:dyDescent="0.2">
      <c r="H40" s="70"/>
    </row>
    <row r="43" spans="1:16" ht="20.100000000000001" customHeight="1" x14ac:dyDescent="0.2">
      <c r="M43" s="73"/>
    </row>
    <row r="44" spans="1:16" ht="20.100000000000001" customHeight="1" x14ac:dyDescent="0.2">
      <c r="J44" s="35"/>
      <c r="K44" s="35"/>
      <c r="L44" s="74"/>
      <c r="M44" s="74"/>
    </row>
    <row r="45" spans="1:16" ht="20.100000000000001" customHeight="1" x14ac:dyDescent="0.2">
      <c r="J45" s="35"/>
      <c r="K45" s="35"/>
      <c r="L45" s="74"/>
      <c r="M45" s="74"/>
    </row>
    <row r="46" spans="1:16" ht="20.100000000000001" customHeight="1" x14ac:dyDescent="0.2">
      <c r="J46" s="35"/>
      <c r="K46" s="35"/>
      <c r="L46" s="74"/>
      <c r="M46" s="74"/>
    </row>
    <row r="65531" spans="11:11" ht="20.100000000000001" customHeight="1" x14ac:dyDescent="0.2">
      <c r="K65531" s="56">
        <f>SUM(K35)</f>
        <v>59</v>
      </c>
    </row>
  </sheetData>
  <mergeCells count="1">
    <mergeCell ref="B35:E35"/>
  </mergeCells>
  <phoneticPr fontId="2" type="noConversion"/>
  <printOptions horizontalCentered="1"/>
  <pageMargins left="0.25" right="0.25" top="0.95" bottom="0.75" header="0.3" footer="0.3"/>
  <pageSetup paperSize="9" scale="80" orientation="landscape" r:id="rId1"/>
  <headerFooter alignWithMargins="0">
    <oddHeader xml:space="preserve">&amp;CAllegato  n.1 al DDG Piano di riparto contributi scuole paritarie Regione Lazio  E.F. 2016-Assegnazione 4/12-A.S.2016-207
U.S.R. LAZIO -  UFFICIO  II
CONTRIBUTI SCUOLE INFANZIA PARITARIE
A.S. 2016/17 - PROVINCIA DI FROSINONE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65530"/>
  <sheetViews>
    <sheetView zoomScaleNormal="100" workbookViewId="0">
      <selection activeCell="S5" sqref="S5"/>
    </sheetView>
  </sheetViews>
  <sheetFormatPr defaultRowHeight="11.25" x14ac:dyDescent="0.2"/>
  <cols>
    <col min="1" max="1" width="3.42578125" style="1" customWidth="1"/>
    <col min="2" max="2" width="12.140625" style="1" customWidth="1"/>
    <col min="3" max="3" width="22.5703125" style="1" customWidth="1"/>
    <col min="4" max="4" width="22.140625" style="1" customWidth="1"/>
    <col min="5" max="5" width="14" style="1" customWidth="1"/>
    <col min="6" max="11" width="6.28515625" style="1" customWidth="1"/>
    <col min="12" max="16" width="12.28515625" style="53" customWidth="1"/>
    <col min="17" max="16384" width="9.140625" style="1"/>
  </cols>
  <sheetData>
    <row r="1" spans="1:16" ht="45" customHeight="1" x14ac:dyDescent="0.2">
      <c r="A1" s="54" t="s">
        <v>1786</v>
      </c>
      <c r="B1" s="54" t="s">
        <v>1787</v>
      </c>
      <c r="C1" s="55" t="s">
        <v>1788</v>
      </c>
      <c r="D1" s="55" t="s">
        <v>1789</v>
      </c>
      <c r="E1" s="55" t="s">
        <v>1790</v>
      </c>
      <c r="F1" s="55" t="s">
        <v>1831</v>
      </c>
      <c r="G1" s="55" t="s">
        <v>1832</v>
      </c>
      <c r="H1" s="55" t="s">
        <v>1834</v>
      </c>
      <c r="I1" s="55" t="s">
        <v>95</v>
      </c>
      <c r="J1" s="55" t="s">
        <v>2281</v>
      </c>
      <c r="K1" s="55" t="s">
        <v>1833</v>
      </c>
      <c r="L1" s="188" t="s">
        <v>2320</v>
      </c>
      <c r="M1" s="188" t="s">
        <v>2321</v>
      </c>
      <c r="N1" s="188" t="s">
        <v>2322</v>
      </c>
      <c r="O1" s="188" t="s">
        <v>2311</v>
      </c>
      <c r="P1" s="188" t="s">
        <v>2323</v>
      </c>
    </row>
    <row r="2" spans="1:16" ht="21.95" customHeight="1" x14ac:dyDescent="0.2">
      <c r="A2" s="190">
        <v>1</v>
      </c>
      <c r="B2" s="151" t="s">
        <v>1902</v>
      </c>
      <c r="C2" s="107" t="s">
        <v>1903</v>
      </c>
      <c r="D2" s="107" t="s">
        <v>1904</v>
      </c>
      <c r="E2" s="107" t="s">
        <v>1905</v>
      </c>
      <c r="F2" s="189">
        <v>4</v>
      </c>
      <c r="G2" s="189">
        <v>112</v>
      </c>
      <c r="H2" s="189">
        <v>0</v>
      </c>
      <c r="I2" s="189" t="s">
        <v>2255</v>
      </c>
      <c r="J2" s="189">
        <v>1</v>
      </c>
      <c r="K2" s="189">
        <v>4</v>
      </c>
      <c r="L2" s="185">
        <f>1308424.58/749</f>
        <v>1746.8953004005341</v>
      </c>
      <c r="M2" s="185">
        <f>5233698.34/2389*K2</f>
        <v>8762.9942904981162</v>
      </c>
      <c r="N2" s="185">
        <f>L2+M2</f>
        <v>10509.889590898651</v>
      </c>
      <c r="O2" s="185">
        <f>935.93*H2</f>
        <v>0</v>
      </c>
      <c r="P2" s="186">
        <f>N2+O2</f>
        <v>10509.889590898651</v>
      </c>
    </row>
    <row r="3" spans="1:16" ht="21.95" customHeight="1" x14ac:dyDescent="0.2">
      <c r="A3" s="75">
        <v>2</v>
      </c>
      <c r="B3" s="57" t="s">
        <v>1906</v>
      </c>
      <c r="C3" s="58" t="s">
        <v>1907</v>
      </c>
      <c r="D3" s="58" t="s">
        <v>1908</v>
      </c>
      <c r="E3" s="58" t="s">
        <v>1905</v>
      </c>
      <c r="F3" s="63">
        <v>3</v>
      </c>
      <c r="G3" s="63">
        <v>36</v>
      </c>
      <c r="H3" s="63">
        <v>0</v>
      </c>
      <c r="I3" s="63" t="s">
        <v>2255</v>
      </c>
      <c r="J3" s="63">
        <v>1</v>
      </c>
      <c r="K3" s="63">
        <v>0</v>
      </c>
      <c r="L3" s="61">
        <f t="shared" ref="L3:L41" si="0">1308424.58/749</f>
        <v>1746.8953004005341</v>
      </c>
      <c r="M3" s="61">
        <f t="shared" ref="M3:M41" si="1">5233698.34/2389*K3</f>
        <v>0</v>
      </c>
      <c r="N3" s="61">
        <f t="shared" ref="N3:N41" si="2">L3+M3</f>
        <v>1746.8953004005341</v>
      </c>
      <c r="O3" s="61">
        <f t="shared" ref="O3:O41" si="3">935.93*H3</f>
        <v>0</v>
      </c>
      <c r="P3" s="62">
        <f t="shared" ref="P3:P41" si="4">N3+O3</f>
        <v>1746.8953004005341</v>
      </c>
    </row>
    <row r="4" spans="1:16" ht="21.95" customHeight="1" x14ac:dyDescent="0.2">
      <c r="A4" s="75">
        <v>3</v>
      </c>
      <c r="B4" s="57" t="s">
        <v>1909</v>
      </c>
      <c r="C4" s="58" t="s">
        <v>1910</v>
      </c>
      <c r="D4" s="58" t="s">
        <v>1911</v>
      </c>
      <c r="E4" s="58" t="s">
        <v>1912</v>
      </c>
      <c r="F4" s="63">
        <v>1</v>
      </c>
      <c r="G4" s="63">
        <v>26</v>
      </c>
      <c r="H4" s="63">
        <v>0</v>
      </c>
      <c r="I4" s="63" t="s">
        <v>2255</v>
      </c>
      <c r="J4" s="63">
        <v>1</v>
      </c>
      <c r="K4" s="63">
        <v>1</v>
      </c>
      <c r="L4" s="61">
        <f t="shared" si="0"/>
        <v>1746.8953004005341</v>
      </c>
      <c r="M4" s="61">
        <f t="shared" si="1"/>
        <v>2190.7485726245291</v>
      </c>
      <c r="N4" s="61">
        <f t="shared" si="2"/>
        <v>3937.6438730250629</v>
      </c>
      <c r="O4" s="61">
        <f t="shared" si="3"/>
        <v>0</v>
      </c>
      <c r="P4" s="62">
        <f t="shared" si="4"/>
        <v>3937.6438730250629</v>
      </c>
    </row>
    <row r="5" spans="1:16" ht="21.95" customHeight="1" x14ac:dyDescent="0.2">
      <c r="A5" s="75">
        <v>4</v>
      </c>
      <c r="B5" s="57" t="s">
        <v>1913</v>
      </c>
      <c r="C5" s="58" t="s">
        <v>1914</v>
      </c>
      <c r="D5" s="58" t="s">
        <v>1915</v>
      </c>
      <c r="E5" s="58" t="s">
        <v>1534</v>
      </c>
      <c r="F5" s="63">
        <v>3</v>
      </c>
      <c r="G5" s="63">
        <v>90</v>
      </c>
      <c r="H5" s="63">
        <v>0</v>
      </c>
      <c r="I5" s="63" t="s">
        <v>2255</v>
      </c>
      <c r="J5" s="63">
        <v>1</v>
      </c>
      <c r="K5" s="63">
        <v>3</v>
      </c>
      <c r="L5" s="61">
        <f t="shared" si="0"/>
        <v>1746.8953004005341</v>
      </c>
      <c r="M5" s="61">
        <f t="shared" si="1"/>
        <v>6572.2457178735876</v>
      </c>
      <c r="N5" s="61">
        <f t="shared" si="2"/>
        <v>8319.141018274122</v>
      </c>
      <c r="O5" s="61">
        <f t="shared" si="3"/>
        <v>0</v>
      </c>
      <c r="P5" s="62">
        <f t="shared" si="4"/>
        <v>8319.141018274122</v>
      </c>
    </row>
    <row r="6" spans="1:16" ht="21.95" customHeight="1" x14ac:dyDescent="0.2">
      <c r="A6" s="75">
        <v>5</v>
      </c>
      <c r="B6" s="57" t="s">
        <v>1919</v>
      </c>
      <c r="C6" s="58" t="s">
        <v>1136</v>
      </c>
      <c r="D6" s="58" t="s">
        <v>1920</v>
      </c>
      <c r="E6" s="58" t="s">
        <v>1921</v>
      </c>
      <c r="F6" s="63">
        <v>3</v>
      </c>
      <c r="G6" s="63">
        <v>54</v>
      </c>
      <c r="H6" s="63">
        <v>2</v>
      </c>
      <c r="I6" s="63" t="s">
        <v>2255</v>
      </c>
      <c r="J6" s="63">
        <v>1</v>
      </c>
      <c r="K6" s="63">
        <v>3</v>
      </c>
      <c r="L6" s="61">
        <f t="shared" si="0"/>
        <v>1746.8953004005341</v>
      </c>
      <c r="M6" s="61">
        <f t="shared" si="1"/>
        <v>6572.2457178735876</v>
      </c>
      <c r="N6" s="61">
        <f t="shared" si="2"/>
        <v>8319.141018274122</v>
      </c>
      <c r="O6" s="61">
        <f t="shared" si="3"/>
        <v>1871.86</v>
      </c>
      <c r="P6" s="62">
        <f t="shared" si="4"/>
        <v>10191.001018274123</v>
      </c>
    </row>
    <row r="7" spans="1:16" ht="21.95" customHeight="1" x14ac:dyDescent="0.2">
      <c r="A7" s="75">
        <v>6</v>
      </c>
      <c r="B7" s="57" t="s">
        <v>935</v>
      </c>
      <c r="C7" s="58" t="s">
        <v>936</v>
      </c>
      <c r="D7" s="58" t="s">
        <v>937</v>
      </c>
      <c r="E7" s="58" t="s">
        <v>1921</v>
      </c>
      <c r="F7" s="63">
        <v>1</v>
      </c>
      <c r="G7" s="63">
        <v>18</v>
      </c>
      <c r="H7" s="63">
        <v>0</v>
      </c>
      <c r="I7" s="63" t="s">
        <v>2254</v>
      </c>
      <c r="J7" s="63">
        <v>0</v>
      </c>
      <c r="K7" s="63">
        <v>0</v>
      </c>
      <c r="L7" s="61">
        <f t="shared" si="0"/>
        <v>1746.8953004005341</v>
      </c>
      <c r="M7" s="61">
        <f t="shared" si="1"/>
        <v>0</v>
      </c>
      <c r="N7" s="61">
        <f t="shared" si="2"/>
        <v>1746.8953004005341</v>
      </c>
      <c r="O7" s="61">
        <f t="shared" si="3"/>
        <v>0</v>
      </c>
      <c r="P7" s="62">
        <f t="shared" si="4"/>
        <v>1746.8953004005341</v>
      </c>
    </row>
    <row r="8" spans="1:16" ht="21.95" customHeight="1" x14ac:dyDescent="0.2">
      <c r="A8" s="75">
        <v>7</v>
      </c>
      <c r="B8" s="57" t="s">
        <v>1922</v>
      </c>
      <c r="C8" s="58" t="s">
        <v>1923</v>
      </c>
      <c r="D8" s="58" t="s">
        <v>1924</v>
      </c>
      <c r="E8" s="58" t="s">
        <v>1925</v>
      </c>
      <c r="F8" s="63">
        <v>1</v>
      </c>
      <c r="G8" s="63">
        <v>21</v>
      </c>
      <c r="H8" s="63">
        <v>0</v>
      </c>
      <c r="I8" s="63" t="s">
        <v>2255</v>
      </c>
      <c r="J8" s="63">
        <v>1</v>
      </c>
      <c r="K8" s="63">
        <v>1</v>
      </c>
      <c r="L8" s="61">
        <f t="shared" si="0"/>
        <v>1746.8953004005341</v>
      </c>
      <c r="M8" s="61">
        <f t="shared" si="1"/>
        <v>2190.7485726245291</v>
      </c>
      <c r="N8" s="61">
        <f t="shared" si="2"/>
        <v>3937.6438730250629</v>
      </c>
      <c r="O8" s="61">
        <f t="shared" si="3"/>
        <v>0</v>
      </c>
      <c r="P8" s="62">
        <f t="shared" si="4"/>
        <v>3937.6438730250629</v>
      </c>
    </row>
    <row r="9" spans="1:16" ht="21.95" customHeight="1" x14ac:dyDescent="0.2">
      <c r="A9" s="75">
        <v>8</v>
      </c>
      <c r="B9" s="57" t="s">
        <v>1926</v>
      </c>
      <c r="C9" s="58" t="s">
        <v>1927</v>
      </c>
      <c r="D9" s="58" t="s">
        <v>1928</v>
      </c>
      <c r="E9" s="58" t="s">
        <v>1925</v>
      </c>
      <c r="F9" s="63">
        <v>3</v>
      </c>
      <c r="G9" s="63">
        <v>47</v>
      </c>
      <c r="H9" s="63">
        <v>0</v>
      </c>
      <c r="I9" s="63" t="s">
        <v>2255</v>
      </c>
      <c r="J9" s="63">
        <v>1</v>
      </c>
      <c r="K9" s="63">
        <v>3</v>
      </c>
      <c r="L9" s="61">
        <f t="shared" si="0"/>
        <v>1746.8953004005341</v>
      </c>
      <c r="M9" s="61">
        <f t="shared" si="1"/>
        <v>6572.2457178735876</v>
      </c>
      <c r="N9" s="61">
        <f t="shared" si="2"/>
        <v>8319.141018274122</v>
      </c>
      <c r="O9" s="61">
        <f t="shared" si="3"/>
        <v>0</v>
      </c>
      <c r="P9" s="62">
        <f t="shared" si="4"/>
        <v>8319.141018274122</v>
      </c>
    </row>
    <row r="10" spans="1:16" ht="21.95" customHeight="1" x14ac:dyDescent="0.2">
      <c r="A10" s="75">
        <v>9</v>
      </c>
      <c r="B10" s="57" t="s">
        <v>1929</v>
      </c>
      <c r="C10" s="58" t="s">
        <v>1930</v>
      </c>
      <c r="D10" s="58" t="s">
        <v>1931</v>
      </c>
      <c r="E10" s="58" t="s">
        <v>1925</v>
      </c>
      <c r="F10" s="63">
        <v>1</v>
      </c>
      <c r="G10" s="63">
        <v>23</v>
      </c>
      <c r="H10" s="63">
        <v>0</v>
      </c>
      <c r="I10" s="63" t="s">
        <v>2255</v>
      </c>
      <c r="J10" s="63">
        <v>1</v>
      </c>
      <c r="K10" s="63">
        <v>1</v>
      </c>
      <c r="L10" s="61">
        <f t="shared" si="0"/>
        <v>1746.8953004005341</v>
      </c>
      <c r="M10" s="61">
        <f t="shared" si="1"/>
        <v>2190.7485726245291</v>
      </c>
      <c r="N10" s="61">
        <f t="shared" si="2"/>
        <v>3937.6438730250629</v>
      </c>
      <c r="O10" s="61">
        <f t="shared" si="3"/>
        <v>0</v>
      </c>
      <c r="P10" s="62">
        <f t="shared" si="4"/>
        <v>3937.6438730250629</v>
      </c>
    </row>
    <row r="11" spans="1:16" ht="21.95" customHeight="1" x14ac:dyDescent="0.2">
      <c r="A11" s="75">
        <v>10</v>
      </c>
      <c r="B11" s="57" t="s">
        <v>1932</v>
      </c>
      <c r="C11" s="58" t="s">
        <v>1933</v>
      </c>
      <c r="D11" s="58" t="s">
        <v>1934</v>
      </c>
      <c r="E11" s="58" t="s">
        <v>1925</v>
      </c>
      <c r="F11" s="63">
        <v>3</v>
      </c>
      <c r="G11" s="63">
        <v>58</v>
      </c>
      <c r="H11" s="63">
        <v>0</v>
      </c>
      <c r="I11" s="63" t="s">
        <v>2255</v>
      </c>
      <c r="J11" s="63">
        <v>1</v>
      </c>
      <c r="K11" s="63">
        <v>3</v>
      </c>
      <c r="L11" s="61">
        <f t="shared" si="0"/>
        <v>1746.8953004005341</v>
      </c>
      <c r="M11" s="61">
        <f t="shared" si="1"/>
        <v>6572.2457178735876</v>
      </c>
      <c r="N11" s="61">
        <f t="shared" si="2"/>
        <v>8319.141018274122</v>
      </c>
      <c r="O11" s="61">
        <f t="shared" si="3"/>
        <v>0</v>
      </c>
      <c r="P11" s="62">
        <f t="shared" si="4"/>
        <v>8319.141018274122</v>
      </c>
    </row>
    <row r="12" spans="1:16" ht="21.95" customHeight="1" x14ac:dyDescent="0.2">
      <c r="A12" s="75">
        <v>11</v>
      </c>
      <c r="B12" s="57" t="s">
        <v>1935</v>
      </c>
      <c r="C12" s="58" t="s">
        <v>1936</v>
      </c>
      <c r="D12" s="58" t="s">
        <v>1937</v>
      </c>
      <c r="E12" s="58" t="s">
        <v>1925</v>
      </c>
      <c r="F12" s="63">
        <v>1</v>
      </c>
      <c r="G12" s="63">
        <v>13</v>
      </c>
      <c r="H12" s="63">
        <v>0</v>
      </c>
      <c r="I12" s="63" t="s">
        <v>2255</v>
      </c>
      <c r="J12" s="63">
        <v>1</v>
      </c>
      <c r="K12" s="63">
        <v>1</v>
      </c>
      <c r="L12" s="61">
        <f t="shared" si="0"/>
        <v>1746.8953004005341</v>
      </c>
      <c r="M12" s="61">
        <f t="shared" si="1"/>
        <v>2190.7485726245291</v>
      </c>
      <c r="N12" s="61">
        <f t="shared" si="2"/>
        <v>3937.6438730250629</v>
      </c>
      <c r="O12" s="61">
        <f t="shared" si="3"/>
        <v>0</v>
      </c>
      <c r="P12" s="62">
        <f t="shared" si="4"/>
        <v>3937.6438730250629</v>
      </c>
    </row>
    <row r="13" spans="1:16" ht="21.95" customHeight="1" x14ac:dyDescent="0.2">
      <c r="A13" s="75">
        <v>12</v>
      </c>
      <c r="B13" s="57" t="s">
        <v>1938</v>
      </c>
      <c r="C13" s="58" t="s">
        <v>1939</v>
      </c>
      <c r="D13" s="58" t="s">
        <v>1940</v>
      </c>
      <c r="E13" s="58" t="s">
        <v>1925</v>
      </c>
      <c r="F13" s="63">
        <v>1</v>
      </c>
      <c r="G13" s="63">
        <v>12</v>
      </c>
      <c r="H13" s="63">
        <v>0</v>
      </c>
      <c r="I13" s="63" t="s">
        <v>2255</v>
      </c>
      <c r="J13" s="63">
        <v>1</v>
      </c>
      <c r="K13" s="63">
        <v>1</v>
      </c>
      <c r="L13" s="61">
        <f t="shared" si="0"/>
        <v>1746.8953004005341</v>
      </c>
      <c r="M13" s="61">
        <f t="shared" si="1"/>
        <v>2190.7485726245291</v>
      </c>
      <c r="N13" s="61">
        <f t="shared" si="2"/>
        <v>3937.6438730250629</v>
      </c>
      <c r="O13" s="61">
        <f t="shared" si="3"/>
        <v>0</v>
      </c>
      <c r="P13" s="62">
        <f t="shared" si="4"/>
        <v>3937.6438730250629</v>
      </c>
    </row>
    <row r="14" spans="1:16" ht="21.95" customHeight="1" x14ac:dyDescent="0.2">
      <c r="A14" s="75">
        <v>13</v>
      </c>
      <c r="B14" s="57" t="s">
        <v>1759</v>
      </c>
      <c r="C14" s="58" t="s">
        <v>1942</v>
      </c>
      <c r="D14" s="58" t="s">
        <v>1760</v>
      </c>
      <c r="E14" s="58" t="s">
        <v>1925</v>
      </c>
      <c r="F14" s="63">
        <v>1</v>
      </c>
      <c r="G14" s="63">
        <v>20</v>
      </c>
      <c r="H14" s="63">
        <v>0</v>
      </c>
      <c r="I14" s="63" t="s">
        <v>2255</v>
      </c>
      <c r="J14" s="63">
        <v>1</v>
      </c>
      <c r="K14" s="63">
        <v>1</v>
      </c>
      <c r="L14" s="61">
        <f t="shared" si="0"/>
        <v>1746.8953004005341</v>
      </c>
      <c r="M14" s="61">
        <f t="shared" si="1"/>
        <v>2190.7485726245291</v>
      </c>
      <c r="N14" s="61">
        <f t="shared" si="2"/>
        <v>3937.6438730250629</v>
      </c>
      <c r="O14" s="61">
        <f t="shared" si="3"/>
        <v>0</v>
      </c>
      <c r="P14" s="62">
        <f t="shared" si="4"/>
        <v>3937.6438730250629</v>
      </c>
    </row>
    <row r="15" spans="1:16" ht="21.95" customHeight="1" x14ac:dyDescent="0.2">
      <c r="A15" s="75">
        <v>14</v>
      </c>
      <c r="B15" s="57" t="s">
        <v>1681</v>
      </c>
      <c r="C15" s="58" t="s">
        <v>1682</v>
      </c>
      <c r="D15" s="58" t="s">
        <v>679</v>
      </c>
      <c r="E15" s="58" t="s">
        <v>1925</v>
      </c>
      <c r="F15" s="63">
        <v>1</v>
      </c>
      <c r="G15" s="63">
        <v>15</v>
      </c>
      <c r="H15" s="63">
        <v>1</v>
      </c>
      <c r="I15" s="63" t="s">
        <v>2254</v>
      </c>
      <c r="J15" s="63">
        <v>1</v>
      </c>
      <c r="K15" s="63">
        <v>1</v>
      </c>
      <c r="L15" s="61">
        <f t="shared" si="0"/>
        <v>1746.8953004005341</v>
      </c>
      <c r="M15" s="61">
        <f t="shared" si="1"/>
        <v>2190.7485726245291</v>
      </c>
      <c r="N15" s="61">
        <f t="shared" si="2"/>
        <v>3937.6438730250629</v>
      </c>
      <c r="O15" s="61">
        <f t="shared" si="3"/>
        <v>935.93</v>
      </c>
      <c r="P15" s="62">
        <f t="shared" si="4"/>
        <v>4873.5738730250632</v>
      </c>
    </row>
    <row r="16" spans="1:16" ht="21.95" customHeight="1" x14ac:dyDescent="0.2">
      <c r="A16" s="75">
        <v>15</v>
      </c>
      <c r="B16" s="57" t="s">
        <v>1943</v>
      </c>
      <c r="C16" s="58" t="s">
        <v>1944</v>
      </c>
      <c r="D16" s="58" t="s">
        <v>1945</v>
      </c>
      <c r="E16" s="58" t="s">
        <v>1946</v>
      </c>
      <c r="F16" s="63">
        <v>2</v>
      </c>
      <c r="G16" s="63">
        <v>50</v>
      </c>
      <c r="H16" s="63">
        <v>0</v>
      </c>
      <c r="I16" s="63" t="s">
        <v>2255</v>
      </c>
      <c r="J16" s="63">
        <v>1</v>
      </c>
      <c r="K16" s="63">
        <v>2</v>
      </c>
      <c r="L16" s="61">
        <f t="shared" si="0"/>
        <v>1746.8953004005341</v>
      </c>
      <c r="M16" s="61">
        <f t="shared" si="1"/>
        <v>4381.4971452490581</v>
      </c>
      <c r="N16" s="61">
        <f t="shared" si="2"/>
        <v>6128.3924456495924</v>
      </c>
      <c r="O16" s="61">
        <f t="shared" si="3"/>
        <v>0</v>
      </c>
      <c r="P16" s="62">
        <f t="shared" si="4"/>
        <v>6128.3924456495924</v>
      </c>
    </row>
    <row r="17" spans="1:16" ht="21.95" customHeight="1" x14ac:dyDescent="0.2">
      <c r="A17" s="75">
        <v>16</v>
      </c>
      <c r="B17" s="57" t="s">
        <v>1947</v>
      </c>
      <c r="C17" s="58" t="s">
        <v>1948</v>
      </c>
      <c r="D17" s="58" t="s">
        <v>1949</v>
      </c>
      <c r="E17" s="58" t="s">
        <v>1950</v>
      </c>
      <c r="F17" s="63">
        <v>3</v>
      </c>
      <c r="G17" s="63">
        <v>76</v>
      </c>
      <c r="H17" s="63">
        <v>0</v>
      </c>
      <c r="I17" s="63" t="s">
        <v>2255</v>
      </c>
      <c r="J17" s="63">
        <v>1</v>
      </c>
      <c r="K17" s="63">
        <v>3</v>
      </c>
      <c r="L17" s="61">
        <f t="shared" si="0"/>
        <v>1746.8953004005341</v>
      </c>
      <c r="M17" s="61">
        <f t="shared" si="1"/>
        <v>6572.2457178735876</v>
      </c>
      <c r="N17" s="61">
        <f t="shared" si="2"/>
        <v>8319.141018274122</v>
      </c>
      <c r="O17" s="61">
        <f t="shared" si="3"/>
        <v>0</v>
      </c>
      <c r="P17" s="62">
        <f t="shared" si="4"/>
        <v>8319.141018274122</v>
      </c>
    </row>
    <row r="18" spans="1:16" ht="21.95" customHeight="1" x14ac:dyDescent="0.2">
      <c r="A18" s="75">
        <v>17</v>
      </c>
      <c r="B18" s="57" t="s">
        <v>1951</v>
      </c>
      <c r="C18" s="58" t="s">
        <v>1952</v>
      </c>
      <c r="D18" s="58" t="s">
        <v>1953</v>
      </c>
      <c r="E18" s="58" t="s">
        <v>1950</v>
      </c>
      <c r="F18" s="63">
        <v>1</v>
      </c>
      <c r="G18" s="63">
        <v>11</v>
      </c>
      <c r="H18" s="63">
        <v>0</v>
      </c>
      <c r="I18" s="63" t="s">
        <v>2255</v>
      </c>
      <c r="J18" s="63">
        <v>1</v>
      </c>
      <c r="K18" s="63">
        <v>1</v>
      </c>
      <c r="L18" s="61">
        <f t="shared" si="0"/>
        <v>1746.8953004005341</v>
      </c>
      <c r="M18" s="61">
        <f t="shared" si="1"/>
        <v>2190.7485726245291</v>
      </c>
      <c r="N18" s="61">
        <f t="shared" si="2"/>
        <v>3937.6438730250629</v>
      </c>
      <c r="O18" s="61">
        <f t="shared" si="3"/>
        <v>0</v>
      </c>
      <c r="P18" s="62">
        <f t="shared" si="4"/>
        <v>3937.6438730250629</v>
      </c>
    </row>
    <row r="19" spans="1:16" ht="21.95" customHeight="1" x14ac:dyDescent="0.2">
      <c r="A19" s="75">
        <v>18</v>
      </c>
      <c r="B19" s="57" t="s">
        <v>1954</v>
      </c>
      <c r="C19" s="58" t="s">
        <v>1955</v>
      </c>
      <c r="D19" s="58" t="s">
        <v>1955</v>
      </c>
      <c r="E19" s="58" t="s">
        <v>1950</v>
      </c>
      <c r="F19" s="63">
        <v>3</v>
      </c>
      <c r="G19" s="63">
        <v>83</v>
      </c>
      <c r="H19" s="63">
        <v>0</v>
      </c>
      <c r="I19" s="63" t="s">
        <v>2255</v>
      </c>
      <c r="J19" s="63">
        <v>1</v>
      </c>
      <c r="K19" s="63">
        <v>3</v>
      </c>
      <c r="L19" s="61">
        <f t="shared" si="0"/>
        <v>1746.8953004005341</v>
      </c>
      <c r="M19" s="61">
        <f t="shared" si="1"/>
        <v>6572.2457178735876</v>
      </c>
      <c r="N19" s="61">
        <f t="shared" si="2"/>
        <v>8319.141018274122</v>
      </c>
      <c r="O19" s="61">
        <f t="shared" si="3"/>
        <v>0</v>
      </c>
      <c r="P19" s="62">
        <f t="shared" si="4"/>
        <v>8319.141018274122</v>
      </c>
    </row>
    <row r="20" spans="1:16" ht="21.95" customHeight="1" x14ac:dyDescent="0.2">
      <c r="A20" s="75">
        <v>19</v>
      </c>
      <c r="B20" s="57" t="s">
        <v>1956</v>
      </c>
      <c r="C20" s="58" t="s">
        <v>1957</v>
      </c>
      <c r="D20" s="58" t="s">
        <v>1958</v>
      </c>
      <c r="E20" s="58" t="s">
        <v>1950</v>
      </c>
      <c r="F20" s="63">
        <v>3</v>
      </c>
      <c r="G20" s="63">
        <v>87</v>
      </c>
      <c r="H20" s="63">
        <v>2</v>
      </c>
      <c r="I20" s="63" t="s">
        <v>2255</v>
      </c>
      <c r="J20" s="63">
        <v>1</v>
      </c>
      <c r="K20" s="63">
        <v>3</v>
      </c>
      <c r="L20" s="61">
        <f t="shared" si="0"/>
        <v>1746.8953004005341</v>
      </c>
      <c r="M20" s="61">
        <f t="shared" si="1"/>
        <v>6572.2457178735876</v>
      </c>
      <c r="N20" s="61">
        <f t="shared" si="2"/>
        <v>8319.141018274122</v>
      </c>
      <c r="O20" s="61">
        <f t="shared" si="3"/>
        <v>1871.86</v>
      </c>
      <c r="P20" s="62">
        <f t="shared" si="4"/>
        <v>10191.001018274123</v>
      </c>
    </row>
    <row r="21" spans="1:16" ht="21.95" customHeight="1" x14ac:dyDescent="0.2">
      <c r="A21" s="75">
        <v>20</v>
      </c>
      <c r="B21" s="57" t="s">
        <v>1959</v>
      </c>
      <c r="C21" s="58" t="s">
        <v>1960</v>
      </c>
      <c r="D21" s="58" t="s">
        <v>1961</v>
      </c>
      <c r="E21" s="58" t="s">
        <v>1950</v>
      </c>
      <c r="F21" s="63">
        <v>2</v>
      </c>
      <c r="G21" s="63">
        <v>56</v>
      </c>
      <c r="H21" s="63">
        <v>0</v>
      </c>
      <c r="I21" s="63" t="s">
        <v>2255</v>
      </c>
      <c r="J21" s="63">
        <v>1</v>
      </c>
      <c r="K21" s="63">
        <v>2</v>
      </c>
      <c r="L21" s="61">
        <f t="shared" si="0"/>
        <v>1746.8953004005341</v>
      </c>
      <c r="M21" s="61">
        <f t="shared" si="1"/>
        <v>4381.4971452490581</v>
      </c>
      <c r="N21" s="61">
        <f t="shared" si="2"/>
        <v>6128.3924456495924</v>
      </c>
      <c r="O21" s="61">
        <f t="shared" si="3"/>
        <v>0</v>
      </c>
      <c r="P21" s="62">
        <f t="shared" si="4"/>
        <v>6128.3924456495924</v>
      </c>
    </row>
    <row r="22" spans="1:16" ht="21.95" customHeight="1" x14ac:dyDescent="0.2">
      <c r="A22" s="75">
        <v>21</v>
      </c>
      <c r="B22" s="57" t="s">
        <v>1962</v>
      </c>
      <c r="C22" s="58" t="s">
        <v>1963</v>
      </c>
      <c r="D22" s="58" t="s">
        <v>1964</v>
      </c>
      <c r="E22" s="58" t="s">
        <v>1950</v>
      </c>
      <c r="F22" s="63">
        <v>3</v>
      </c>
      <c r="G22" s="63">
        <v>79</v>
      </c>
      <c r="H22" s="63">
        <v>5</v>
      </c>
      <c r="I22" s="63" t="s">
        <v>2255</v>
      </c>
      <c r="J22" s="63">
        <v>1</v>
      </c>
      <c r="K22" s="63">
        <v>3</v>
      </c>
      <c r="L22" s="61">
        <f t="shared" si="0"/>
        <v>1746.8953004005341</v>
      </c>
      <c r="M22" s="61">
        <f t="shared" si="1"/>
        <v>6572.2457178735876</v>
      </c>
      <c r="N22" s="61">
        <f t="shared" si="2"/>
        <v>8319.141018274122</v>
      </c>
      <c r="O22" s="61">
        <f t="shared" si="3"/>
        <v>4679.6499999999996</v>
      </c>
      <c r="P22" s="62">
        <f t="shared" si="4"/>
        <v>12998.791018274122</v>
      </c>
    </row>
    <row r="23" spans="1:16" ht="21.95" customHeight="1" x14ac:dyDescent="0.2">
      <c r="A23" s="75">
        <v>22</v>
      </c>
      <c r="B23" s="57" t="s">
        <v>1965</v>
      </c>
      <c r="C23" s="58" t="s">
        <v>1966</v>
      </c>
      <c r="D23" s="58" t="s">
        <v>1967</v>
      </c>
      <c r="E23" s="58" t="s">
        <v>1950</v>
      </c>
      <c r="F23" s="63">
        <v>1</v>
      </c>
      <c r="G23" s="63">
        <v>24</v>
      </c>
      <c r="H23" s="63">
        <v>0</v>
      </c>
      <c r="I23" s="63" t="s">
        <v>2255</v>
      </c>
      <c r="J23" s="63">
        <v>1</v>
      </c>
      <c r="K23" s="63">
        <v>1</v>
      </c>
      <c r="L23" s="61">
        <f t="shared" si="0"/>
        <v>1746.8953004005341</v>
      </c>
      <c r="M23" s="61">
        <f t="shared" si="1"/>
        <v>2190.7485726245291</v>
      </c>
      <c r="N23" s="61">
        <f t="shared" si="2"/>
        <v>3937.6438730250629</v>
      </c>
      <c r="O23" s="61">
        <f t="shared" si="3"/>
        <v>0</v>
      </c>
      <c r="P23" s="62">
        <f t="shared" si="4"/>
        <v>3937.6438730250629</v>
      </c>
    </row>
    <row r="24" spans="1:16" ht="21.95" customHeight="1" x14ac:dyDescent="0.2">
      <c r="A24" s="75">
        <v>23</v>
      </c>
      <c r="B24" s="57" t="s">
        <v>1968</v>
      </c>
      <c r="C24" s="58" t="s">
        <v>1969</v>
      </c>
      <c r="D24" s="58" t="s">
        <v>1970</v>
      </c>
      <c r="E24" s="58" t="s">
        <v>1950</v>
      </c>
      <c r="F24" s="63">
        <v>5</v>
      </c>
      <c r="G24" s="63">
        <v>122</v>
      </c>
      <c r="H24" s="63">
        <v>7</v>
      </c>
      <c r="I24" s="63" t="s">
        <v>2255</v>
      </c>
      <c r="J24" s="63">
        <v>1</v>
      </c>
      <c r="K24" s="63">
        <v>5</v>
      </c>
      <c r="L24" s="61">
        <f t="shared" si="0"/>
        <v>1746.8953004005341</v>
      </c>
      <c r="M24" s="61">
        <f t="shared" si="1"/>
        <v>10953.742863122645</v>
      </c>
      <c r="N24" s="61">
        <f t="shared" si="2"/>
        <v>12700.638163523179</v>
      </c>
      <c r="O24" s="61">
        <f t="shared" si="3"/>
        <v>6551.5099999999993</v>
      </c>
      <c r="P24" s="62">
        <f t="shared" si="4"/>
        <v>19252.148163523179</v>
      </c>
    </row>
    <row r="25" spans="1:16" ht="21.95" customHeight="1" x14ac:dyDescent="0.2">
      <c r="A25" s="75">
        <v>24</v>
      </c>
      <c r="B25" s="57" t="s">
        <v>1971</v>
      </c>
      <c r="C25" s="58" t="s">
        <v>1972</v>
      </c>
      <c r="D25" s="58" t="s">
        <v>1973</v>
      </c>
      <c r="E25" s="58" t="s">
        <v>1950</v>
      </c>
      <c r="F25" s="63">
        <v>2</v>
      </c>
      <c r="G25" s="63">
        <v>56</v>
      </c>
      <c r="H25" s="63">
        <v>2</v>
      </c>
      <c r="I25" s="63" t="s">
        <v>2255</v>
      </c>
      <c r="J25" s="63">
        <v>1</v>
      </c>
      <c r="K25" s="63">
        <v>2</v>
      </c>
      <c r="L25" s="61">
        <f t="shared" si="0"/>
        <v>1746.8953004005341</v>
      </c>
      <c r="M25" s="61">
        <f t="shared" si="1"/>
        <v>4381.4971452490581</v>
      </c>
      <c r="N25" s="61">
        <f t="shared" si="2"/>
        <v>6128.3924456495924</v>
      </c>
      <c r="O25" s="61">
        <f t="shared" si="3"/>
        <v>1871.86</v>
      </c>
      <c r="P25" s="62">
        <f t="shared" si="4"/>
        <v>8000.2524456495921</v>
      </c>
    </row>
    <row r="26" spans="1:16" ht="21.95" customHeight="1" x14ac:dyDescent="0.2">
      <c r="A26" s="75">
        <v>25</v>
      </c>
      <c r="B26" s="57" t="s">
        <v>1974</v>
      </c>
      <c r="C26" s="58" t="s">
        <v>1975</v>
      </c>
      <c r="D26" s="58" t="s">
        <v>1976</v>
      </c>
      <c r="E26" s="58" t="s">
        <v>1977</v>
      </c>
      <c r="F26" s="63">
        <v>2</v>
      </c>
      <c r="G26" s="63">
        <v>22</v>
      </c>
      <c r="H26" s="63">
        <v>0</v>
      </c>
      <c r="I26" s="63" t="s">
        <v>2255</v>
      </c>
      <c r="J26" s="63">
        <v>1</v>
      </c>
      <c r="K26" s="63">
        <v>1</v>
      </c>
      <c r="L26" s="61">
        <f t="shared" si="0"/>
        <v>1746.8953004005341</v>
      </c>
      <c r="M26" s="61">
        <f t="shared" si="1"/>
        <v>2190.7485726245291</v>
      </c>
      <c r="N26" s="61">
        <f t="shared" si="2"/>
        <v>3937.6438730250629</v>
      </c>
      <c r="O26" s="61">
        <f t="shared" si="3"/>
        <v>0</v>
      </c>
      <c r="P26" s="62">
        <f t="shared" si="4"/>
        <v>3937.6438730250629</v>
      </c>
    </row>
    <row r="27" spans="1:16" ht="21.95" customHeight="1" x14ac:dyDescent="0.2">
      <c r="A27" s="75">
        <v>26</v>
      </c>
      <c r="B27" s="57" t="s">
        <v>1978</v>
      </c>
      <c r="C27" s="58" t="s">
        <v>1979</v>
      </c>
      <c r="D27" s="58" t="s">
        <v>1980</v>
      </c>
      <c r="E27" s="58" t="s">
        <v>1981</v>
      </c>
      <c r="F27" s="63">
        <v>1</v>
      </c>
      <c r="G27" s="63">
        <v>27</v>
      </c>
      <c r="H27" s="63">
        <v>0</v>
      </c>
      <c r="I27" s="63" t="s">
        <v>2255</v>
      </c>
      <c r="J27" s="63">
        <v>1</v>
      </c>
      <c r="K27" s="63">
        <v>1</v>
      </c>
      <c r="L27" s="61">
        <f t="shared" si="0"/>
        <v>1746.8953004005341</v>
      </c>
      <c r="M27" s="61">
        <f t="shared" si="1"/>
        <v>2190.7485726245291</v>
      </c>
      <c r="N27" s="61">
        <f t="shared" si="2"/>
        <v>3937.6438730250629</v>
      </c>
      <c r="O27" s="61">
        <f t="shared" si="3"/>
        <v>0</v>
      </c>
      <c r="P27" s="62">
        <f t="shared" si="4"/>
        <v>3937.6438730250629</v>
      </c>
    </row>
    <row r="28" spans="1:16" ht="21.95" customHeight="1" x14ac:dyDescent="0.2">
      <c r="A28" s="75">
        <v>27</v>
      </c>
      <c r="B28" s="57" t="s">
        <v>1982</v>
      </c>
      <c r="C28" s="58" t="s">
        <v>1983</v>
      </c>
      <c r="D28" s="58" t="s">
        <v>1984</v>
      </c>
      <c r="E28" s="58" t="s">
        <v>1985</v>
      </c>
      <c r="F28" s="63">
        <v>1</v>
      </c>
      <c r="G28" s="63">
        <v>14</v>
      </c>
      <c r="H28" s="63">
        <v>0</v>
      </c>
      <c r="I28" s="63" t="s">
        <v>2255</v>
      </c>
      <c r="J28" s="63">
        <v>1</v>
      </c>
      <c r="K28" s="63">
        <v>1</v>
      </c>
      <c r="L28" s="61">
        <f t="shared" si="0"/>
        <v>1746.8953004005341</v>
      </c>
      <c r="M28" s="61">
        <f t="shared" si="1"/>
        <v>2190.7485726245291</v>
      </c>
      <c r="N28" s="61">
        <f t="shared" si="2"/>
        <v>3937.6438730250629</v>
      </c>
      <c r="O28" s="61">
        <f t="shared" si="3"/>
        <v>0</v>
      </c>
      <c r="P28" s="62">
        <f t="shared" si="4"/>
        <v>3937.6438730250629</v>
      </c>
    </row>
    <row r="29" spans="1:16" ht="21.95" customHeight="1" x14ac:dyDescent="0.2">
      <c r="A29" s="75">
        <v>28</v>
      </c>
      <c r="B29" s="57" t="s">
        <v>1941</v>
      </c>
      <c r="C29" s="58" t="s">
        <v>1942</v>
      </c>
      <c r="D29" s="58" t="s">
        <v>2277</v>
      </c>
      <c r="E29" s="58" t="s">
        <v>1985</v>
      </c>
      <c r="F29" s="63">
        <v>1</v>
      </c>
      <c r="G29" s="63">
        <v>18</v>
      </c>
      <c r="H29" s="63">
        <v>0</v>
      </c>
      <c r="I29" s="63" t="s">
        <v>2255</v>
      </c>
      <c r="J29" s="63">
        <v>1</v>
      </c>
      <c r="K29" s="63">
        <v>1</v>
      </c>
      <c r="L29" s="61">
        <f t="shared" si="0"/>
        <v>1746.8953004005341</v>
      </c>
      <c r="M29" s="61">
        <f t="shared" si="1"/>
        <v>2190.7485726245291</v>
      </c>
      <c r="N29" s="61">
        <f t="shared" si="2"/>
        <v>3937.6438730250629</v>
      </c>
      <c r="O29" s="61">
        <f t="shared" si="3"/>
        <v>0</v>
      </c>
      <c r="P29" s="62">
        <f t="shared" si="4"/>
        <v>3937.6438730250629</v>
      </c>
    </row>
    <row r="30" spans="1:16" ht="21.95" customHeight="1" x14ac:dyDescent="0.2">
      <c r="A30" s="75">
        <v>29</v>
      </c>
      <c r="B30" s="57" t="s">
        <v>1986</v>
      </c>
      <c r="C30" s="58" t="s">
        <v>1987</v>
      </c>
      <c r="D30" s="58" t="s">
        <v>1988</v>
      </c>
      <c r="E30" s="58" t="s">
        <v>1985</v>
      </c>
      <c r="F30" s="63">
        <v>2</v>
      </c>
      <c r="G30" s="63">
        <v>29</v>
      </c>
      <c r="H30" s="63">
        <v>0</v>
      </c>
      <c r="I30" s="63" t="s">
        <v>2255</v>
      </c>
      <c r="J30" s="63">
        <v>1</v>
      </c>
      <c r="K30" s="63">
        <v>1</v>
      </c>
      <c r="L30" s="61">
        <f t="shared" si="0"/>
        <v>1746.8953004005341</v>
      </c>
      <c r="M30" s="61">
        <f t="shared" si="1"/>
        <v>2190.7485726245291</v>
      </c>
      <c r="N30" s="61">
        <f t="shared" si="2"/>
        <v>3937.6438730250629</v>
      </c>
      <c r="O30" s="61">
        <f t="shared" si="3"/>
        <v>0</v>
      </c>
      <c r="P30" s="62">
        <f t="shared" si="4"/>
        <v>3937.6438730250629</v>
      </c>
    </row>
    <row r="31" spans="1:16" ht="21.95" customHeight="1" x14ac:dyDescent="0.2">
      <c r="A31" s="75">
        <v>30</v>
      </c>
      <c r="B31" s="57" t="s">
        <v>1989</v>
      </c>
      <c r="C31" s="58" t="s">
        <v>1990</v>
      </c>
      <c r="D31" s="58" t="s">
        <v>1992</v>
      </c>
      <c r="E31" s="58" t="s">
        <v>1993</v>
      </c>
      <c r="F31" s="63">
        <v>2</v>
      </c>
      <c r="G31" s="63">
        <v>52</v>
      </c>
      <c r="H31" s="63">
        <v>0</v>
      </c>
      <c r="I31" s="63" t="s">
        <v>2255</v>
      </c>
      <c r="J31" s="63">
        <v>1</v>
      </c>
      <c r="K31" s="63">
        <v>2</v>
      </c>
      <c r="L31" s="61">
        <f t="shared" si="0"/>
        <v>1746.8953004005341</v>
      </c>
      <c r="M31" s="61">
        <f t="shared" si="1"/>
        <v>4381.4971452490581</v>
      </c>
      <c r="N31" s="61">
        <f t="shared" si="2"/>
        <v>6128.3924456495924</v>
      </c>
      <c r="O31" s="61">
        <f t="shared" si="3"/>
        <v>0</v>
      </c>
      <c r="P31" s="62">
        <f t="shared" si="4"/>
        <v>6128.3924456495924</v>
      </c>
    </row>
    <row r="32" spans="1:16" ht="21.95" customHeight="1" x14ac:dyDescent="0.2">
      <c r="A32" s="75">
        <v>31</v>
      </c>
      <c r="B32" s="76" t="s">
        <v>1994</v>
      </c>
      <c r="C32" s="64" t="s">
        <v>1995</v>
      </c>
      <c r="D32" s="64" t="s">
        <v>1996</v>
      </c>
      <c r="E32" s="64" t="s">
        <v>2279</v>
      </c>
      <c r="F32" s="63">
        <v>1</v>
      </c>
      <c r="G32" s="63">
        <v>15</v>
      </c>
      <c r="H32" s="63">
        <v>0</v>
      </c>
      <c r="I32" s="63" t="s">
        <v>2254</v>
      </c>
      <c r="J32" s="63">
        <v>0</v>
      </c>
      <c r="K32" s="63">
        <v>0</v>
      </c>
      <c r="L32" s="61">
        <f t="shared" si="0"/>
        <v>1746.8953004005341</v>
      </c>
      <c r="M32" s="61">
        <f t="shared" si="1"/>
        <v>0</v>
      </c>
      <c r="N32" s="61">
        <f t="shared" si="2"/>
        <v>1746.8953004005341</v>
      </c>
      <c r="O32" s="61">
        <f t="shared" si="3"/>
        <v>0</v>
      </c>
      <c r="P32" s="62">
        <f t="shared" si="4"/>
        <v>1746.8953004005341</v>
      </c>
    </row>
    <row r="33" spans="1:16" ht="21.95" customHeight="1" x14ac:dyDescent="0.2">
      <c r="A33" s="75">
        <v>32</v>
      </c>
      <c r="B33" s="57" t="s">
        <v>1997</v>
      </c>
      <c r="C33" s="58" t="s">
        <v>1998</v>
      </c>
      <c r="D33" s="58" t="s">
        <v>1999</v>
      </c>
      <c r="E33" s="58" t="s">
        <v>2001</v>
      </c>
      <c r="F33" s="63">
        <v>2</v>
      </c>
      <c r="G33" s="63">
        <v>43</v>
      </c>
      <c r="H33" s="63">
        <v>0</v>
      </c>
      <c r="I33" s="63" t="s">
        <v>2255</v>
      </c>
      <c r="J33" s="63">
        <v>1</v>
      </c>
      <c r="K33" s="63">
        <v>2</v>
      </c>
      <c r="L33" s="61">
        <f t="shared" si="0"/>
        <v>1746.8953004005341</v>
      </c>
      <c r="M33" s="61">
        <f t="shared" si="1"/>
        <v>4381.4971452490581</v>
      </c>
      <c r="N33" s="61">
        <f t="shared" si="2"/>
        <v>6128.3924456495924</v>
      </c>
      <c r="O33" s="61">
        <f t="shared" si="3"/>
        <v>0</v>
      </c>
      <c r="P33" s="62">
        <f t="shared" si="4"/>
        <v>6128.3924456495924</v>
      </c>
    </row>
    <row r="34" spans="1:16" ht="21.95" customHeight="1" x14ac:dyDescent="0.2">
      <c r="A34" s="75">
        <v>33</v>
      </c>
      <c r="B34" s="57" t="s">
        <v>2002</v>
      </c>
      <c r="C34" s="58" t="s">
        <v>1963</v>
      </c>
      <c r="D34" s="58" t="s">
        <v>2003</v>
      </c>
      <c r="E34" s="58" t="s">
        <v>2004</v>
      </c>
      <c r="F34" s="63">
        <v>1</v>
      </c>
      <c r="G34" s="63">
        <v>20</v>
      </c>
      <c r="H34" s="63">
        <v>0</v>
      </c>
      <c r="I34" s="63" t="s">
        <v>2255</v>
      </c>
      <c r="J34" s="63">
        <v>1</v>
      </c>
      <c r="K34" s="63">
        <v>1</v>
      </c>
      <c r="L34" s="61">
        <f t="shared" si="0"/>
        <v>1746.8953004005341</v>
      </c>
      <c r="M34" s="61">
        <f t="shared" si="1"/>
        <v>2190.7485726245291</v>
      </c>
      <c r="N34" s="61">
        <f t="shared" si="2"/>
        <v>3937.6438730250629</v>
      </c>
      <c r="O34" s="61">
        <f t="shared" si="3"/>
        <v>0</v>
      </c>
      <c r="P34" s="62">
        <f t="shared" si="4"/>
        <v>3937.6438730250629</v>
      </c>
    </row>
    <row r="35" spans="1:16" ht="21.95" customHeight="1" x14ac:dyDescent="0.2">
      <c r="A35" s="75">
        <v>34</v>
      </c>
      <c r="B35" s="57" t="s">
        <v>2005</v>
      </c>
      <c r="C35" s="58" t="s">
        <v>2006</v>
      </c>
      <c r="D35" s="58" t="s">
        <v>2007</v>
      </c>
      <c r="E35" s="58" t="s">
        <v>2008</v>
      </c>
      <c r="F35" s="63">
        <v>3</v>
      </c>
      <c r="G35" s="63">
        <v>61</v>
      </c>
      <c r="H35" s="63">
        <v>0</v>
      </c>
      <c r="I35" s="63" t="s">
        <v>2255</v>
      </c>
      <c r="J35" s="63">
        <v>1</v>
      </c>
      <c r="K35" s="63">
        <v>3</v>
      </c>
      <c r="L35" s="61">
        <f t="shared" si="0"/>
        <v>1746.8953004005341</v>
      </c>
      <c r="M35" s="61">
        <f t="shared" si="1"/>
        <v>6572.2457178735876</v>
      </c>
      <c r="N35" s="61">
        <f t="shared" si="2"/>
        <v>8319.141018274122</v>
      </c>
      <c r="O35" s="61">
        <f t="shared" si="3"/>
        <v>0</v>
      </c>
      <c r="P35" s="62">
        <f t="shared" si="4"/>
        <v>8319.141018274122</v>
      </c>
    </row>
    <row r="36" spans="1:16" ht="21.95" customHeight="1" x14ac:dyDescent="0.2">
      <c r="A36" s="75">
        <v>35</v>
      </c>
      <c r="B36" s="57" t="s">
        <v>2009</v>
      </c>
      <c r="C36" s="58" t="s">
        <v>2010</v>
      </c>
      <c r="D36" s="58" t="s">
        <v>2011</v>
      </c>
      <c r="E36" s="58" t="s">
        <v>2008</v>
      </c>
      <c r="F36" s="63">
        <v>3</v>
      </c>
      <c r="G36" s="63">
        <v>63</v>
      </c>
      <c r="H36" s="63">
        <v>0</v>
      </c>
      <c r="I36" s="63" t="s">
        <v>2255</v>
      </c>
      <c r="J36" s="63">
        <v>1</v>
      </c>
      <c r="K36" s="63">
        <v>3</v>
      </c>
      <c r="L36" s="61">
        <f t="shared" si="0"/>
        <v>1746.8953004005341</v>
      </c>
      <c r="M36" s="61">
        <f t="shared" si="1"/>
        <v>6572.2457178735876</v>
      </c>
      <c r="N36" s="61">
        <f t="shared" si="2"/>
        <v>8319.141018274122</v>
      </c>
      <c r="O36" s="61">
        <f t="shared" si="3"/>
        <v>0</v>
      </c>
      <c r="P36" s="62">
        <f t="shared" si="4"/>
        <v>8319.141018274122</v>
      </c>
    </row>
    <row r="37" spans="1:16" ht="21.95" customHeight="1" x14ac:dyDescent="0.2">
      <c r="A37" s="75">
        <v>36</v>
      </c>
      <c r="B37" s="57" t="s">
        <v>2047</v>
      </c>
      <c r="C37" s="58" t="s">
        <v>1942</v>
      </c>
      <c r="D37" s="58" t="s">
        <v>2278</v>
      </c>
      <c r="E37" s="58" t="s">
        <v>2048</v>
      </c>
      <c r="F37" s="63">
        <v>1</v>
      </c>
      <c r="G37" s="63">
        <v>15</v>
      </c>
      <c r="H37" s="63">
        <v>0</v>
      </c>
      <c r="I37" s="63" t="s">
        <v>2255</v>
      </c>
      <c r="J37" s="63">
        <v>1</v>
      </c>
      <c r="K37" s="63">
        <v>1</v>
      </c>
      <c r="L37" s="61">
        <f t="shared" si="0"/>
        <v>1746.8953004005341</v>
      </c>
      <c r="M37" s="61">
        <f t="shared" si="1"/>
        <v>2190.7485726245291</v>
      </c>
      <c r="N37" s="61">
        <f t="shared" si="2"/>
        <v>3937.6438730250629</v>
      </c>
      <c r="O37" s="61">
        <f t="shared" si="3"/>
        <v>0</v>
      </c>
      <c r="P37" s="62">
        <f t="shared" si="4"/>
        <v>3937.6438730250629</v>
      </c>
    </row>
    <row r="38" spans="1:16" ht="21.95" customHeight="1" x14ac:dyDescent="0.2">
      <c r="A38" s="75">
        <v>37</v>
      </c>
      <c r="B38" s="57" t="s">
        <v>2012</v>
      </c>
      <c r="C38" s="58" t="s">
        <v>2014</v>
      </c>
      <c r="D38" s="58" t="s">
        <v>2015</v>
      </c>
      <c r="E38" s="58" t="s">
        <v>2016</v>
      </c>
      <c r="F38" s="63">
        <v>2</v>
      </c>
      <c r="G38" s="63">
        <v>35</v>
      </c>
      <c r="H38" s="63">
        <v>0</v>
      </c>
      <c r="I38" s="63" t="s">
        <v>2255</v>
      </c>
      <c r="J38" s="63">
        <v>1</v>
      </c>
      <c r="K38" s="63">
        <v>2</v>
      </c>
      <c r="L38" s="61">
        <f t="shared" si="0"/>
        <v>1746.8953004005341</v>
      </c>
      <c r="M38" s="61">
        <f t="shared" si="1"/>
        <v>4381.4971452490581</v>
      </c>
      <c r="N38" s="61">
        <f t="shared" si="2"/>
        <v>6128.3924456495924</v>
      </c>
      <c r="O38" s="61">
        <f t="shared" si="3"/>
        <v>0</v>
      </c>
      <c r="P38" s="62">
        <f t="shared" si="4"/>
        <v>6128.3924456495924</v>
      </c>
    </row>
    <row r="39" spans="1:16" ht="21.95" customHeight="1" x14ac:dyDescent="0.2">
      <c r="A39" s="75">
        <v>38</v>
      </c>
      <c r="B39" s="76" t="s">
        <v>2017</v>
      </c>
      <c r="C39" s="64" t="s">
        <v>2018</v>
      </c>
      <c r="D39" s="64" t="s">
        <v>2019</v>
      </c>
      <c r="E39" s="64" t="s">
        <v>1715</v>
      </c>
      <c r="F39" s="63">
        <v>3</v>
      </c>
      <c r="G39" s="63">
        <v>46</v>
      </c>
      <c r="H39" s="63">
        <v>0</v>
      </c>
      <c r="I39" s="63" t="s">
        <v>2255</v>
      </c>
      <c r="J39" s="63">
        <v>1</v>
      </c>
      <c r="K39" s="63">
        <v>3</v>
      </c>
      <c r="L39" s="61">
        <f t="shared" si="0"/>
        <v>1746.8953004005341</v>
      </c>
      <c r="M39" s="61">
        <f t="shared" si="1"/>
        <v>6572.2457178735876</v>
      </c>
      <c r="N39" s="61">
        <f t="shared" si="2"/>
        <v>8319.141018274122</v>
      </c>
      <c r="O39" s="61">
        <f t="shared" si="3"/>
        <v>0</v>
      </c>
      <c r="P39" s="62">
        <f t="shared" si="4"/>
        <v>8319.141018274122</v>
      </c>
    </row>
    <row r="40" spans="1:16" ht="21.95" customHeight="1" x14ac:dyDescent="0.2">
      <c r="A40" s="75">
        <v>39</v>
      </c>
      <c r="B40" s="57" t="s">
        <v>2020</v>
      </c>
      <c r="C40" s="58" t="s">
        <v>1792</v>
      </c>
      <c r="D40" s="58" t="s">
        <v>2021</v>
      </c>
      <c r="E40" s="58" t="s">
        <v>2016</v>
      </c>
      <c r="F40" s="63">
        <v>3</v>
      </c>
      <c r="G40" s="63">
        <v>90</v>
      </c>
      <c r="H40" s="63">
        <v>0</v>
      </c>
      <c r="I40" s="63" t="s">
        <v>2255</v>
      </c>
      <c r="J40" s="63">
        <v>1</v>
      </c>
      <c r="K40" s="63">
        <v>3</v>
      </c>
      <c r="L40" s="61">
        <f t="shared" si="0"/>
        <v>1746.8953004005341</v>
      </c>
      <c r="M40" s="61">
        <f t="shared" si="1"/>
        <v>6572.2457178735876</v>
      </c>
      <c r="N40" s="61">
        <f t="shared" si="2"/>
        <v>8319.141018274122</v>
      </c>
      <c r="O40" s="61">
        <f t="shared" si="3"/>
        <v>0</v>
      </c>
      <c r="P40" s="62">
        <f t="shared" si="4"/>
        <v>8319.141018274122</v>
      </c>
    </row>
    <row r="41" spans="1:16" ht="21.95" customHeight="1" x14ac:dyDescent="0.2">
      <c r="A41" s="75">
        <v>40</v>
      </c>
      <c r="B41" s="57" t="s">
        <v>2022</v>
      </c>
      <c r="C41" s="58" t="s">
        <v>2023</v>
      </c>
      <c r="D41" s="58" t="s">
        <v>2024</v>
      </c>
      <c r="E41" s="58" t="s">
        <v>2016</v>
      </c>
      <c r="F41" s="63">
        <v>2</v>
      </c>
      <c r="G41" s="63">
        <v>40</v>
      </c>
      <c r="H41" s="63">
        <v>0</v>
      </c>
      <c r="I41" s="63" t="s">
        <v>2254</v>
      </c>
      <c r="J41" s="63">
        <v>0</v>
      </c>
      <c r="K41" s="63">
        <v>0</v>
      </c>
      <c r="L41" s="61">
        <f t="shared" si="0"/>
        <v>1746.8953004005341</v>
      </c>
      <c r="M41" s="61">
        <f t="shared" si="1"/>
        <v>0</v>
      </c>
      <c r="N41" s="61">
        <f t="shared" si="2"/>
        <v>1746.8953004005341</v>
      </c>
      <c r="O41" s="61">
        <f t="shared" si="3"/>
        <v>0</v>
      </c>
      <c r="P41" s="62">
        <f t="shared" si="4"/>
        <v>1746.8953004005341</v>
      </c>
    </row>
    <row r="42" spans="1:16" ht="21.95" customHeight="1" x14ac:dyDescent="0.2">
      <c r="A42" s="77"/>
      <c r="B42" s="78" t="s">
        <v>2025</v>
      </c>
      <c r="C42" s="78"/>
      <c r="D42" s="78"/>
      <c r="E42" s="78"/>
      <c r="F42" s="78">
        <f>SUM(F2:F41)</f>
        <v>82</v>
      </c>
      <c r="G42" s="78">
        <f>SUM(G2:G41)</f>
        <v>1779</v>
      </c>
      <c r="H42" s="78">
        <f>SUM(H2:H41)</f>
        <v>19</v>
      </c>
      <c r="I42" s="78">
        <f t="shared" ref="I42:J42" si="5">SUM(I2:I41)</f>
        <v>0</v>
      </c>
      <c r="J42" s="78">
        <f t="shared" si="5"/>
        <v>37</v>
      </c>
      <c r="K42" s="78">
        <f t="shared" ref="K42:P42" si="6">SUM(K2:K41)</f>
        <v>73</v>
      </c>
      <c r="L42" s="79">
        <f t="shared" si="6"/>
        <v>69875.8120160213</v>
      </c>
      <c r="M42" s="79">
        <f t="shared" si="6"/>
        <v>159924.6458015907</v>
      </c>
      <c r="N42" s="79">
        <f t="shared" si="6"/>
        <v>229800.45781761198</v>
      </c>
      <c r="O42" s="79">
        <f t="shared" si="6"/>
        <v>17782.669999999998</v>
      </c>
      <c r="P42" s="79">
        <f t="shared" si="6"/>
        <v>247583.12781761194</v>
      </c>
    </row>
    <row r="43" spans="1:16" ht="21.95" customHeight="1" x14ac:dyDescent="0.2"/>
    <row r="44" spans="1:16" ht="21.95" customHeight="1" x14ac:dyDescent="0.2"/>
    <row r="45" spans="1:16" ht="21.95" customHeight="1" x14ac:dyDescent="0.2"/>
    <row r="46" spans="1:16" ht="21.95" customHeight="1" x14ac:dyDescent="0.2"/>
    <row r="47" spans="1:16" ht="21.95" customHeight="1" x14ac:dyDescent="0.2"/>
    <row r="65530" spans="6:6" x14ac:dyDescent="0.2">
      <c r="F65530" s="1">
        <f>SUM(F42)</f>
        <v>82</v>
      </c>
    </row>
  </sheetData>
  <phoneticPr fontId="2" type="noConversion"/>
  <printOptions horizontalCentered="1"/>
  <pageMargins left="0.25" right="0.25" top="0.96666666666666667" bottom="0.75" header="0.3" footer="0.3"/>
  <pageSetup paperSize="9" scale="80" orientation="landscape" r:id="rId1"/>
  <headerFooter alignWithMargins="0">
    <oddHeader xml:space="preserve">&amp;L&amp;P&amp;CAllegato  n, 2 al DDG Piano di riparto contributi scuole paritarie Regione Lazio  E.F. 2016Assegnazione 4/12-A.S.2016-2017
U.S.R. LAZIO - UFFICIO  II
CONTRIBUTI SCUOLE INFANZIA PARITARIE
A.S. 2016/17 - PROVINCIA DI LATINA 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4"/>
  <sheetViews>
    <sheetView view="pageLayout" zoomScaleNormal="100" workbookViewId="0">
      <selection activeCell="L2" sqref="L2:P10"/>
    </sheetView>
  </sheetViews>
  <sheetFormatPr defaultRowHeight="9" x14ac:dyDescent="0.2"/>
  <cols>
    <col min="1" max="1" width="3.42578125" style="80" customWidth="1"/>
    <col min="2" max="2" width="12.140625" style="80" customWidth="1"/>
    <col min="3" max="3" width="22.5703125" style="80" customWidth="1"/>
    <col min="4" max="4" width="22.140625" style="80" customWidth="1"/>
    <col min="5" max="5" width="14" style="80" customWidth="1"/>
    <col min="6" max="11" width="6.28515625" style="80" customWidth="1"/>
    <col min="12" max="16" width="12.28515625" style="89" customWidth="1"/>
    <col min="17" max="16384" width="9.140625" style="80"/>
  </cols>
  <sheetData>
    <row r="1" spans="1:21" ht="52.5" customHeight="1" x14ac:dyDescent="0.2">
      <c r="A1" s="54" t="s">
        <v>1786</v>
      </c>
      <c r="B1" s="54" t="s">
        <v>1787</v>
      </c>
      <c r="C1" s="54" t="s">
        <v>1788</v>
      </c>
      <c r="D1" s="54" t="s">
        <v>1789</v>
      </c>
      <c r="E1" s="54" t="s">
        <v>1790</v>
      </c>
      <c r="F1" s="55" t="s">
        <v>1831</v>
      </c>
      <c r="G1" s="55" t="s">
        <v>1832</v>
      </c>
      <c r="H1" s="55" t="s">
        <v>1834</v>
      </c>
      <c r="I1" s="55" t="s">
        <v>1835</v>
      </c>
      <c r="J1" s="55" t="s">
        <v>2281</v>
      </c>
      <c r="K1" s="55" t="s">
        <v>1833</v>
      </c>
      <c r="L1" s="188" t="s">
        <v>2320</v>
      </c>
      <c r="M1" s="188" t="s">
        <v>2321</v>
      </c>
      <c r="N1" s="188" t="s">
        <v>2322</v>
      </c>
      <c r="O1" s="188" t="s">
        <v>2311</v>
      </c>
      <c r="P1" s="188" t="s">
        <v>2323</v>
      </c>
    </row>
    <row r="2" spans="1:21" ht="21.95" customHeight="1" x14ac:dyDescent="0.2">
      <c r="A2" s="75">
        <v>1</v>
      </c>
      <c r="B2" s="81" t="s">
        <v>2026</v>
      </c>
      <c r="C2" s="81" t="s">
        <v>2027</v>
      </c>
      <c r="D2" s="81" t="s">
        <v>1455</v>
      </c>
      <c r="E2" s="81" t="s">
        <v>2028</v>
      </c>
      <c r="F2" s="82">
        <v>1</v>
      </c>
      <c r="G2" s="82">
        <v>15</v>
      </c>
      <c r="H2" s="83">
        <v>0</v>
      </c>
      <c r="I2" s="84" t="s">
        <v>2255</v>
      </c>
      <c r="J2" s="84">
        <v>1</v>
      </c>
      <c r="K2" s="82">
        <v>1</v>
      </c>
      <c r="L2" s="61">
        <f>1308424.58/749</f>
        <v>1746.8953004005341</v>
      </c>
      <c r="M2" s="61">
        <f>5233698.34/2389*K2</f>
        <v>2190.7485726245291</v>
      </c>
      <c r="N2" s="61">
        <f>L2+M2</f>
        <v>3937.6438730250629</v>
      </c>
      <c r="O2" s="61">
        <f>935.93*H2</f>
        <v>0</v>
      </c>
      <c r="P2" s="62">
        <f>N2+O2</f>
        <v>3937.6438730250629</v>
      </c>
      <c r="Q2" s="85"/>
      <c r="R2" s="85"/>
      <c r="S2" s="85"/>
      <c r="T2" s="85"/>
      <c r="U2" s="85"/>
    </row>
    <row r="3" spans="1:21" ht="21.95" customHeight="1" x14ac:dyDescent="0.2">
      <c r="A3" s="75">
        <v>2</v>
      </c>
      <c r="B3" s="81" t="s">
        <v>2031</v>
      </c>
      <c r="C3" s="81" t="s">
        <v>2032</v>
      </c>
      <c r="D3" s="81" t="s">
        <v>390</v>
      </c>
      <c r="E3" s="81" t="s">
        <v>2033</v>
      </c>
      <c r="F3" s="82">
        <v>2</v>
      </c>
      <c r="G3" s="82">
        <v>34</v>
      </c>
      <c r="H3" s="83">
        <v>0</v>
      </c>
      <c r="I3" s="84" t="s">
        <v>2255</v>
      </c>
      <c r="J3" s="84">
        <v>1</v>
      </c>
      <c r="K3" s="82">
        <v>2</v>
      </c>
      <c r="L3" s="61">
        <f t="shared" ref="L3:L10" si="0">1308424.58/749</f>
        <v>1746.8953004005341</v>
      </c>
      <c r="M3" s="61">
        <f t="shared" ref="M3:M10" si="1">5233698.34/2389*K3</f>
        <v>4381.4971452490581</v>
      </c>
      <c r="N3" s="61">
        <f t="shared" ref="N3:N10" si="2">L3+M3</f>
        <v>6128.3924456495924</v>
      </c>
      <c r="O3" s="61">
        <f t="shared" ref="O3:O10" si="3">935.93*H3</f>
        <v>0</v>
      </c>
      <c r="P3" s="62">
        <f t="shared" ref="P3:P10" si="4">N3+O3</f>
        <v>6128.3924456495924</v>
      </c>
    </row>
    <row r="4" spans="1:21" ht="21.95" customHeight="1" x14ac:dyDescent="0.2">
      <c r="A4" s="75">
        <v>3</v>
      </c>
      <c r="B4" s="81" t="s">
        <v>2034</v>
      </c>
      <c r="C4" s="81" t="s">
        <v>2035</v>
      </c>
      <c r="D4" s="81" t="s">
        <v>2036</v>
      </c>
      <c r="E4" s="81" t="s">
        <v>2037</v>
      </c>
      <c r="F4" s="82">
        <v>3</v>
      </c>
      <c r="G4" s="82">
        <v>71</v>
      </c>
      <c r="H4" s="83">
        <v>0</v>
      </c>
      <c r="I4" s="84" t="s">
        <v>2255</v>
      </c>
      <c r="J4" s="84">
        <v>1</v>
      </c>
      <c r="K4" s="82">
        <v>3</v>
      </c>
      <c r="L4" s="61">
        <f t="shared" si="0"/>
        <v>1746.8953004005341</v>
      </c>
      <c r="M4" s="61">
        <f t="shared" si="1"/>
        <v>6572.2457178735876</v>
      </c>
      <c r="N4" s="61">
        <f t="shared" si="2"/>
        <v>8319.141018274122</v>
      </c>
      <c r="O4" s="61">
        <f t="shared" si="3"/>
        <v>0</v>
      </c>
      <c r="P4" s="62">
        <f t="shared" si="4"/>
        <v>8319.141018274122</v>
      </c>
    </row>
    <row r="5" spans="1:21" ht="21.95" customHeight="1" x14ac:dyDescent="0.2">
      <c r="A5" s="75">
        <v>4</v>
      </c>
      <c r="B5" s="81" t="s">
        <v>2038</v>
      </c>
      <c r="C5" s="81" t="s">
        <v>2039</v>
      </c>
      <c r="D5" s="81" t="s">
        <v>2040</v>
      </c>
      <c r="E5" s="81" t="s">
        <v>2037</v>
      </c>
      <c r="F5" s="82">
        <v>3</v>
      </c>
      <c r="G5" s="82">
        <v>55</v>
      </c>
      <c r="H5" s="83">
        <v>0</v>
      </c>
      <c r="I5" s="84" t="s">
        <v>2255</v>
      </c>
      <c r="J5" s="84">
        <v>1</v>
      </c>
      <c r="K5" s="82">
        <v>3</v>
      </c>
      <c r="L5" s="61">
        <f t="shared" si="0"/>
        <v>1746.8953004005341</v>
      </c>
      <c r="M5" s="61">
        <f t="shared" si="1"/>
        <v>6572.2457178735876</v>
      </c>
      <c r="N5" s="61">
        <f t="shared" si="2"/>
        <v>8319.141018274122</v>
      </c>
      <c r="O5" s="61">
        <f t="shared" si="3"/>
        <v>0</v>
      </c>
      <c r="P5" s="62">
        <f t="shared" si="4"/>
        <v>8319.141018274122</v>
      </c>
    </row>
    <row r="6" spans="1:21" ht="21.95" customHeight="1" x14ac:dyDescent="0.2">
      <c r="A6" s="75">
        <v>5</v>
      </c>
      <c r="B6" s="81" t="s">
        <v>2041</v>
      </c>
      <c r="C6" s="81" t="s">
        <v>1807</v>
      </c>
      <c r="D6" s="81" t="s">
        <v>2042</v>
      </c>
      <c r="E6" s="81" t="s">
        <v>2037</v>
      </c>
      <c r="F6" s="82">
        <v>3</v>
      </c>
      <c r="G6" s="82">
        <v>48</v>
      </c>
      <c r="H6" s="83">
        <v>0</v>
      </c>
      <c r="I6" s="84" t="s">
        <v>2255</v>
      </c>
      <c r="J6" s="84">
        <v>1</v>
      </c>
      <c r="K6" s="82">
        <v>3</v>
      </c>
      <c r="L6" s="61">
        <f t="shared" si="0"/>
        <v>1746.8953004005341</v>
      </c>
      <c r="M6" s="61">
        <f t="shared" si="1"/>
        <v>6572.2457178735876</v>
      </c>
      <c r="N6" s="61">
        <f t="shared" si="2"/>
        <v>8319.141018274122</v>
      </c>
      <c r="O6" s="61">
        <f t="shared" si="3"/>
        <v>0</v>
      </c>
      <c r="P6" s="62">
        <f t="shared" si="4"/>
        <v>8319.141018274122</v>
      </c>
    </row>
    <row r="7" spans="1:21" ht="21.95" customHeight="1" x14ac:dyDescent="0.2">
      <c r="A7" s="75">
        <v>6</v>
      </c>
      <c r="B7" s="81" t="s">
        <v>2070</v>
      </c>
      <c r="C7" s="81" t="s">
        <v>1890</v>
      </c>
      <c r="D7" s="81" t="s">
        <v>2071</v>
      </c>
      <c r="E7" s="81" t="s">
        <v>2037</v>
      </c>
      <c r="F7" s="82">
        <v>1</v>
      </c>
      <c r="G7" s="82">
        <v>12</v>
      </c>
      <c r="H7" s="83">
        <v>0</v>
      </c>
      <c r="I7" s="84" t="s">
        <v>2255</v>
      </c>
      <c r="J7" s="84">
        <v>1</v>
      </c>
      <c r="K7" s="82">
        <v>1</v>
      </c>
      <c r="L7" s="61">
        <f t="shared" si="0"/>
        <v>1746.8953004005341</v>
      </c>
      <c r="M7" s="61">
        <f t="shared" si="1"/>
        <v>2190.7485726245291</v>
      </c>
      <c r="N7" s="61">
        <f t="shared" si="2"/>
        <v>3937.6438730250629</v>
      </c>
      <c r="O7" s="61">
        <f t="shared" si="3"/>
        <v>0</v>
      </c>
      <c r="P7" s="62">
        <f t="shared" si="4"/>
        <v>3937.6438730250629</v>
      </c>
    </row>
    <row r="8" spans="1:21" ht="21.95" customHeight="1" x14ac:dyDescent="0.2">
      <c r="A8" s="75">
        <v>7</v>
      </c>
      <c r="B8" s="81" t="s">
        <v>2261</v>
      </c>
      <c r="C8" s="81" t="s">
        <v>2262</v>
      </c>
      <c r="D8" s="81" t="s">
        <v>2269</v>
      </c>
      <c r="E8" s="81" t="s">
        <v>2037</v>
      </c>
      <c r="F8" s="81">
        <v>2</v>
      </c>
      <c r="G8" s="81">
        <v>55</v>
      </c>
      <c r="H8" s="81">
        <v>0</v>
      </c>
      <c r="I8" s="84" t="s">
        <v>2255</v>
      </c>
      <c r="J8" s="84">
        <v>1</v>
      </c>
      <c r="K8" s="81">
        <v>2</v>
      </c>
      <c r="L8" s="61">
        <f t="shared" si="0"/>
        <v>1746.8953004005341</v>
      </c>
      <c r="M8" s="61">
        <f t="shared" si="1"/>
        <v>4381.4971452490581</v>
      </c>
      <c r="N8" s="61">
        <f t="shared" si="2"/>
        <v>6128.3924456495924</v>
      </c>
      <c r="O8" s="61">
        <f t="shared" si="3"/>
        <v>0</v>
      </c>
      <c r="P8" s="62">
        <f t="shared" si="4"/>
        <v>6128.3924456495924</v>
      </c>
    </row>
    <row r="9" spans="1:21" ht="21.95" customHeight="1" x14ac:dyDescent="0.2">
      <c r="A9" s="75">
        <v>8</v>
      </c>
      <c r="B9" s="81" t="s">
        <v>2074</v>
      </c>
      <c r="C9" s="81" t="s">
        <v>2075</v>
      </c>
      <c r="D9" s="81" t="s">
        <v>2076</v>
      </c>
      <c r="E9" s="81" t="s">
        <v>2077</v>
      </c>
      <c r="F9" s="82">
        <v>2</v>
      </c>
      <c r="G9" s="82">
        <v>38</v>
      </c>
      <c r="H9" s="83">
        <v>0</v>
      </c>
      <c r="I9" s="84" t="s">
        <v>2255</v>
      </c>
      <c r="J9" s="84">
        <v>1</v>
      </c>
      <c r="K9" s="82">
        <v>2</v>
      </c>
      <c r="L9" s="61">
        <f t="shared" si="0"/>
        <v>1746.8953004005341</v>
      </c>
      <c r="M9" s="61">
        <f t="shared" si="1"/>
        <v>4381.4971452490581</v>
      </c>
      <c r="N9" s="61">
        <f t="shared" si="2"/>
        <v>6128.3924456495924</v>
      </c>
      <c r="O9" s="61">
        <f t="shared" si="3"/>
        <v>0</v>
      </c>
      <c r="P9" s="62">
        <f t="shared" si="4"/>
        <v>6128.3924456495924</v>
      </c>
    </row>
    <row r="10" spans="1:21" ht="21.95" customHeight="1" x14ac:dyDescent="0.2">
      <c r="A10" s="75">
        <v>9</v>
      </c>
      <c r="B10" s="81" t="s">
        <v>2078</v>
      </c>
      <c r="C10" s="81" t="s">
        <v>1827</v>
      </c>
      <c r="D10" s="81" t="s">
        <v>2079</v>
      </c>
      <c r="E10" s="81" t="s">
        <v>2080</v>
      </c>
      <c r="F10" s="82">
        <v>1</v>
      </c>
      <c r="G10" s="82">
        <v>18</v>
      </c>
      <c r="H10" s="83">
        <v>0</v>
      </c>
      <c r="I10" s="84" t="s">
        <v>2255</v>
      </c>
      <c r="J10" s="84">
        <v>1</v>
      </c>
      <c r="K10" s="82">
        <v>1</v>
      </c>
      <c r="L10" s="61">
        <f t="shared" si="0"/>
        <v>1746.8953004005341</v>
      </c>
      <c r="M10" s="61">
        <f t="shared" si="1"/>
        <v>2190.7485726245291</v>
      </c>
      <c r="N10" s="61">
        <f t="shared" si="2"/>
        <v>3937.6438730250629</v>
      </c>
      <c r="O10" s="61">
        <f t="shared" si="3"/>
        <v>0</v>
      </c>
      <c r="P10" s="62">
        <f t="shared" si="4"/>
        <v>3937.6438730250629</v>
      </c>
    </row>
    <row r="11" spans="1:21" ht="21.95" customHeight="1" x14ac:dyDescent="0.2">
      <c r="A11" s="86"/>
      <c r="B11" s="194" t="s">
        <v>1900</v>
      </c>
      <c r="C11" s="195"/>
      <c r="D11" s="195"/>
      <c r="E11" s="196"/>
      <c r="F11" s="87">
        <f>SUM(F2:F10)</f>
        <v>18</v>
      </c>
      <c r="G11" s="87">
        <f>SUM(G2:G10)</f>
        <v>346</v>
      </c>
      <c r="H11" s="87">
        <f t="shared" ref="H11:K11" si="5">SUM(H2:H10)</f>
        <v>0</v>
      </c>
      <c r="I11" s="87">
        <f t="shared" si="5"/>
        <v>0</v>
      </c>
      <c r="J11" s="87">
        <f t="shared" si="5"/>
        <v>9</v>
      </c>
      <c r="K11" s="87">
        <f t="shared" si="5"/>
        <v>18</v>
      </c>
      <c r="L11" s="88">
        <f>SUM(L2:L10)</f>
        <v>15722.057703604807</v>
      </c>
      <c r="M11" s="88">
        <f>SUM(M2:M10)</f>
        <v>39433.474307241522</v>
      </c>
      <c r="N11" s="88">
        <f>SUM(N2:N10)</f>
        <v>55155.532010846349</v>
      </c>
      <c r="O11" s="88">
        <f>SUM(O2:O10)</f>
        <v>0</v>
      </c>
      <c r="P11" s="88">
        <f>SUM(P2:P10)</f>
        <v>55155.532010846349</v>
      </c>
    </row>
    <row r="13" spans="1:21" x14ac:dyDescent="0.2">
      <c r="N13" s="91"/>
    </row>
    <row r="14" spans="1:21" x14ac:dyDescent="0.2">
      <c r="H14" s="90"/>
    </row>
  </sheetData>
  <mergeCells count="1">
    <mergeCell ref="B11:E11"/>
  </mergeCells>
  <phoneticPr fontId="2" type="noConversion"/>
  <pageMargins left="0.25" right="0.25" top="0.93333333333333335" bottom="0.75" header="0.3" footer="0.3"/>
  <pageSetup paperSize="9" scale="80" orientation="landscape" r:id="rId1"/>
  <headerFooter alignWithMargins="0">
    <oddHeader xml:space="preserve">&amp;L&amp;P &amp;CAllegato  n. 3 al DDG Piano di riparto contributi scuole paritarie Regione Lazio  E.F. 2016-Assegnazione 4/12 A.S.2016-2017
U.S.R. LAZIO - UFFICIO  II
CONTRIBUTI SCUOLE INFANZIA PARITARIE
A.S. 2016/17 - PROVINCIA DI RIETI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41"/>
  <sheetViews>
    <sheetView showWhiteSpace="0" view="pageLayout" zoomScaleNormal="100" workbookViewId="0">
      <selection sqref="A1:Q1"/>
    </sheetView>
  </sheetViews>
  <sheetFormatPr defaultRowHeight="9" x14ac:dyDescent="0.2"/>
  <cols>
    <col min="1" max="1" width="3.42578125" style="56" customWidth="1"/>
    <col min="2" max="2" width="12.140625" style="56" customWidth="1"/>
    <col min="3" max="3" width="22.5703125" style="56" customWidth="1"/>
    <col min="4" max="4" width="22.140625" style="56" customWidth="1"/>
    <col min="5" max="5" width="6.7109375" style="121" hidden="1" customWidth="1"/>
    <col min="6" max="6" width="14" style="56" customWidth="1"/>
    <col min="7" max="12" width="6.28515625" style="56" customWidth="1"/>
    <col min="13" max="17" width="12.28515625" style="70" customWidth="1"/>
    <col min="18" max="16384" width="9.140625" style="56"/>
  </cols>
  <sheetData>
    <row r="1" spans="1:17" ht="45" customHeight="1" x14ac:dyDescent="0.2">
      <c r="A1" s="54" t="s">
        <v>1786</v>
      </c>
      <c r="B1" s="54" t="s">
        <v>1787</v>
      </c>
      <c r="C1" s="54" t="s">
        <v>1788</v>
      </c>
      <c r="D1" s="54" t="s">
        <v>1789</v>
      </c>
      <c r="E1" s="92" t="s">
        <v>2000</v>
      </c>
      <c r="F1" s="54" t="s">
        <v>1790</v>
      </c>
      <c r="G1" s="55" t="s">
        <v>1831</v>
      </c>
      <c r="H1" s="55" t="s">
        <v>1832</v>
      </c>
      <c r="I1" s="55" t="s">
        <v>1834</v>
      </c>
      <c r="J1" s="55" t="s">
        <v>1835</v>
      </c>
      <c r="K1" s="55" t="s">
        <v>2281</v>
      </c>
      <c r="L1" s="55" t="s">
        <v>1833</v>
      </c>
      <c r="M1" s="188" t="s">
        <v>2320</v>
      </c>
      <c r="N1" s="188" t="s">
        <v>2321</v>
      </c>
      <c r="O1" s="188" t="s">
        <v>2322</v>
      </c>
      <c r="P1" s="188" t="s">
        <v>2311</v>
      </c>
      <c r="Q1" s="188" t="s">
        <v>2323</v>
      </c>
    </row>
    <row r="2" spans="1:17" ht="21.95" customHeight="1" x14ac:dyDescent="0.2">
      <c r="A2" s="57">
        <v>1</v>
      </c>
      <c r="B2" s="60" t="s">
        <v>237</v>
      </c>
      <c r="C2" s="58" t="s">
        <v>238</v>
      </c>
      <c r="D2" s="58" t="s">
        <v>239</v>
      </c>
      <c r="E2" s="93">
        <v>133</v>
      </c>
      <c r="F2" s="58" t="s">
        <v>1901</v>
      </c>
      <c r="G2" s="60">
        <v>3</v>
      </c>
      <c r="H2" s="60">
        <v>82</v>
      </c>
      <c r="I2" s="60">
        <v>0</v>
      </c>
      <c r="J2" s="60" t="s">
        <v>2255</v>
      </c>
      <c r="K2" s="60">
        <v>1</v>
      </c>
      <c r="L2" s="60">
        <v>3</v>
      </c>
      <c r="M2" s="61">
        <f>1308424.58/749</f>
        <v>1746.8953004005341</v>
      </c>
      <c r="N2" s="61">
        <f>5233698.34/2389*L2</f>
        <v>6572.2457178735876</v>
      </c>
      <c r="O2" s="61">
        <f>M2+N2</f>
        <v>8319.141018274122</v>
      </c>
      <c r="P2" s="61">
        <f>935.93*I2</f>
        <v>0</v>
      </c>
      <c r="Q2" s="62">
        <f>O2+P2</f>
        <v>8319.141018274122</v>
      </c>
    </row>
    <row r="3" spans="1:17" ht="21.95" customHeight="1" x14ac:dyDescent="0.2">
      <c r="A3" s="57">
        <v>2</v>
      </c>
      <c r="B3" s="60" t="s">
        <v>240</v>
      </c>
      <c r="C3" s="58" t="s">
        <v>139</v>
      </c>
      <c r="D3" s="58" t="s">
        <v>241</v>
      </c>
      <c r="E3" s="93">
        <v>122</v>
      </c>
      <c r="F3" s="58" t="s">
        <v>1901</v>
      </c>
      <c r="G3" s="94">
        <v>2</v>
      </c>
      <c r="H3" s="60">
        <v>54</v>
      </c>
      <c r="I3" s="60">
        <v>0</v>
      </c>
      <c r="J3" s="60" t="s">
        <v>2255</v>
      </c>
      <c r="K3" s="60">
        <v>1</v>
      </c>
      <c r="L3" s="60">
        <v>2</v>
      </c>
      <c r="M3" s="61">
        <f t="shared" ref="M3:M66" si="0">1308424.58/749</f>
        <v>1746.8953004005341</v>
      </c>
      <c r="N3" s="61">
        <f t="shared" ref="N3:N66" si="1">5233698.34/2389*L3</f>
        <v>4381.4971452490581</v>
      </c>
      <c r="O3" s="61">
        <f t="shared" ref="O3:O66" si="2">M3+N3</f>
        <v>6128.3924456495924</v>
      </c>
      <c r="P3" s="61">
        <f t="shared" ref="P3:P66" si="3">935.93*I3</f>
        <v>0</v>
      </c>
      <c r="Q3" s="62">
        <f t="shared" ref="Q3:Q66" si="4">O3+P3</f>
        <v>6128.3924456495924</v>
      </c>
    </row>
    <row r="4" spans="1:17" ht="21.95" customHeight="1" x14ac:dyDescent="0.2">
      <c r="A4" s="57">
        <v>3</v>
      </c>
      <c r="B4" s="60" t="s">
        <v>242</v>
      </c>
      <c r="C4" s="58" t="s">
        <v>243</v>
      </c>
      <c r="D4" s="58" t="s">
        <v>244</v>
      </c>
      <c r="E4" s="93">
        <v>172</v>
      </c>
      <c r="F4" s="58" t="s">
        <v>1901</v>
      </c>
      <c r="G4" s="94">
        <v>3</v>
      </c>
      <c r="H4" s="60">
        <v>74</v>
      </c>
      <c r="I4" s="60">
        <v>0</v>
      </c>
      <c r="J4" s="60" t="s">
        <v>2255</v>
      </c>
      <c r="K4" s="60">
        <v>1</v>
      </c>
      <c r="L4" s="57">
        <v>3</v>
      </c>
      <c r="M4" s="61">
        <f t="shared" si="0"/>
        <v>1746.8953004005341</v>
      </c>
      <c r="N4" s="61">
        <f t="shared" si="1"/>
        <v>6572.2457178735876</v>
      </c>
      <c r="O4" s="61">
        <f t="shared" si="2"/>
        <v>8319.141018274122</v>
      </c>
      <c r="P4" s="61">
        <f t="shared" si="3"/>
        <v>0</v>
      </c>
      <c r="Q4" s="62">
        <f t="shared" si="4"/>
        <v>8319.141018274122</v>
      </c>
    </row>
    <row r="5" spans="1:17" ht="21.95" customHeight="1" x14ac:dyDescent="0.2">
      <c r="A5" s="57">
        <v>4</v>
      </c>
      <c r="B5" s="60" t="s">
        <v>247</v>
      </c>
      <c r="C5" s="58" t="s">
        <v>2082</v>
      </c>
      <c r="D5" s="58" t="s">
        <v>248</v>
      </c>
      <c r="E5" s="93">
        <v>172</v>
      </c>
      <c r="F5" s="58" t="s">
        <v>1901</v>
      </c>
      <c r="G5" s="94">
        <v>2</v>
      </c>
      <c r="H5" s="60">
        <v>41</v>
      </c>
      <c r="I5" s="60">
        <v>0</v>
      </c>
      <c r="J5" s="60" t="s">
        <v>2255</v>
      </c>
      <c r="K5" s="60">
        <v>1</v>
      </c>
      <c r="L5" s="60">
        <v>2</v>
      </c>
      <c r="M5" s="61">
        <f t="shared" si="0"/>
        <v>1746.8953004005341</v>
      </c>
      <c r="N5" s="61">
        <f t="shared" si="1"/>
        <v>4381.4971452490581</v>
      </c>
      <c r="O5" s="61">
        <f t="shared" si="2"/>
        <v>6128.3924456495924</v>
      </c>
      <c r="P5" s="61">
        <f t="shared" si="3"/>
        <v>0</v>
      </c>
      <c r="Q5" s="62">
        <f t="shared" si="4"/>
        <v>6128.3924456495924</v>
      </c>
    </row>
    <row r="6" spans="1:17" ht="21.95" customHeight="1" x14ac:dyDescent="0.2">
      <c r="A6" s="57">
        <v>5</v>
      </c>
      <c r="B6" s="60" t="s">
        <v>249</v>
      </c>
      <c r="C6" s="58" t="s">
        <v>2111</v>
      </c>
      <c r="D6" s="58" t="s">
        <v>250</v>
      </c>
      <c r="E6" s="93">
        <v>172</v>
      </c>
      <c r="F6" s="58" t="s">
        <v>1901</v>
      </c>
      <c r="G6" s="94">
        <v>3</v>
      </c>
      <c r="H6" s="60">
        <v>63</v>
      </c>
      <c r="I6" s="60">
        <v>0</v>
      </c>
      <c r="J6" s="60" t="s">
        <v>2255</v>
      </c>
      <c r="K6" s="60">
        <v>1</v>
      </c>
      <c r="L6" s="60">
        <v>3</v>
      </c>
      <c r="M6" s="61">
        <f t="shared" si="0"/>
        <v>1746.8953004005341</v>
      </c>
      <c r="N6" s="61">
        <f t="shared" si="1"/>
        <v>6572.2457178735876</v>
      </c>
      <c r="O6" s="61">
        <f t="shared" si="2"/>
        <v>8319.141018274122</v>
      </c>
      <c r="P6" s="61">
        <f t="shared" si="3"/>
        <v>0</v>
      </c>
      <c r="Q6" s="62">
        <f t="shared" si="4"/>
        <v>8319.141018274122</v>
      </c>
    </row>
    <row r="7" spans="1:17" ht="21.95" customHeight="1" x14ac:dyDescent="0.2">
      <c r="A7" s="57">
        <v>6</v>
      </c>
      <c r="B7" s="60" t="s">
        <v>251</v>
      </c>
      <c r="C7" s="58" t="s">
        <v>61</v>
      </c>
      <c r="D7" s="58" t="s">
        <v>252</v>
      </c>
      <c r="E7" s="93">
        <v>155</v>
      </c>
      <c r="F7" s="58" t="s">
        <v>1901</v>
      </c>
      <c r="G7" s="94">
        <v>2</v>
      </c>
      <c r="H7" s="60">
        <v>56</v>
      </c>
      <c r="I7" s="60">
        <v>0</v>
      </c>
      <c r="J7" s="60" t="s">
        <v>2255</v>
      </c>
      <c r="K7" s="60">
        <v>1</v>
      </c>
      <c r="L7" s="60">
        <v>2</v>
      </c>
      <c r="M7" s="61">
        <f t="shared" si="0"/>
        <v>1746.8953004005341</v>
      </c>
      <c r="N7" s="61">
        <f t="shared" si="1"/>
        <v>4381.4971452490581</v>
      </c>
      <c r="O7" s="61">
        <f t="shared" si="2"/>
        <v>6128.3924456495924</v>
      </c>
      <c r="P7" s="61">
        <f t="shared" si="3"/>
        <v>0</v>
      </c>
      <c r="Q7" s="62">
        <f t="shared" si="4"/>
        <v>6128.3924456495924</v>
      </c>
    </row>
    <row r="8" spans="1:17" ht="21.95" customHeight="1" x14ac:dyDescent="0.2">
      <c r="A8" s="57">
        <v>7</v>
      </c>
      <c r="B8" s="60" t="s">
        <v>255</v>
      </c>
      <c r="C8" s="58" t="s">
        <v>256</v>
      </c>
      <c r="D8" s="58" t="s">
        <v>257</v>
      </c>
      <c r="E8" s="93">
        <v>164</v>
      </c>
      <c r="F8" s="58" t="s">
        <v>1901</v>
      </c>
      <c r="G8" s="94">
        <v>3</v>
      </c>
      <c r="H8" s="60">
        <v>71</v>
      </c>
      <c r="I8" s="60">
        <v>1</v>
      </c>
      <c r="J8" s="60" t="s">
        <v>2255</v>
      </c>
      <c r="K8" s="60">
        <v>1</v>
      </c>
      <c r="L8" s="60">
        <v>3</v>
      </c>
      <c r="M8" s="61">
        <f t="shared" si="0"/>
        <v>1746.8953004005341</v>
      </c>
      <c r="N8" s="61">
        <f t="shared" si="1"/>
        <v>6572.2457178735876</v>
      </c>
      <c r="O8" s="61">
        <f t="shared" si="2"/>
        <v>8319.141018274122</v>
      </c>
      <c r="P8" s="61">
        <f t="shared" si="3"/>
        <v>935.93</v>
      </c>
      <c r="Q8" s="62">
        <f t="shared" si="4"/>
        <v>9255.0710182741223</v>
      </c>
    </row>
    <row r="9" spans="1:17" ht="21.95" customHeight="1" x14ac:dyDescent="0.2">
      <c r="A9" s="57">
        <v>8</v>
      </c>
      <c r="B9" s="60" t="s">
        <v>258</v>
      </c>
      <c r="C9" s="58" t="s">
        <v>259</v>
      </c>
      <c r="D9" s="58" t="s">
        <v>260</v>
      </c>
      <c r="E9" s="93">
        <v>164</v>
      </c>
      <c r="F9" s="58" t="s">
        <v>1901</v>
      </c>
      <c r="G9" s="94">
        <v>1</v>
      </c>
      <c r="H9" s="60">
        <v>28</v>
      </c>
      <c r="I9" s="60">
        <v>0</v>
      </c>
      <c r="J9" s="60" t="s">
        <v>2255</v>
      </c>
      <c r="K9" s="60">
        <v>1</v>
      </c>
      <c r="L9" s="60">
        <v>1</v>
      </c>
      <c r="M9" s="61">
        <f t="shared" si="0"/>
        <v>1746.8953004005341</v>
      </c>
      <c r="N9" s="61">
        <f t="shared" si="1"/>
        <v>2190.7485726245291</v>
      </c>
      <c r="O9" s="61">
        <f t="shared" si="2"/>
        <v>3937.6438730250629</v>
      </c>
      <c r="P9" s="61">
        <f t="shared" si="3"/>
        <v>0</v>
      </c>
      <c r="Q9" s="62">
        <f t="shared" si="4"/>
        <v>3937.6438730250629</v>
      </c>
    </row>
    <row r="10" spans="1:17" ht="21.95" customHeight="1" x14ac:dyDescent="0.2">
      <c r="A10" s="57">
        <v>9</v>
      </c>
      <c r="B10" s="60" t="s">
        <v>261</v>
      </c>
      <c r="C10" s="58" t="s">
        <v>262</v>
      </c>
      <c r="D10" s="58" t="s">
        <v>264</v>
      </c>
      <c r="E10" s="93">
        <v>164</v>
      </c>
      <c r="F10" s="58" t="s">
        <v>1901</v>
      </c>
      <c r="G10" s="94">
        <v>2</v>
      </c>
      <c r="H10" s="60">
        <v>22</v>
      </c>
      <c r="I10" s="60">
        <v>0</v>
      </c>
      <c r="J10" s="60" t="s">
        <v>2255</v>
      </c>
      <c r="K10" s="60">
        <v>1</v>
      </c>
      <c r="L10" s="60">
        <v>0</v>
      </c>
      <c r="M10" s="61">
        <f t="shared" si="0"/>
        <v>1746.8953004005341</v>
      </c>
      <c r="N10" s="61">
        <f t="shared" si="1"/>
        <v>0</v>
      </c>
      <c r="O10" s="61">
        <f t="shared" si="2"/>
        <v>1746.8953004005341</v>
      </c>
      <c r="P10" s="61">
        <f t="shared" si="3"/>
        <v>0</v>
      </c>
      <c r="Q10" s="62">
        <f t="shared" si="4"/>
        <v>1746.8953004005341</v>
      </c>
    </row>
    <row r="11" spans="1:17" ht="21.95" customHeight="1" x14ac:dyDescent="0.2">
      <c r="A11" s="57">
        <v>10</v>
      </c>
      <c r="B11" s="60" t="s">
        <v>265</v>
      </c>
      <c r="C11" s="58" t="s">
        <v>1879</v>
      </c>
      <c r="D11" s="58" t="s">
        <v>266</v>
      </c>
      <c r="E11" s="93">
        <v>177</v>
      </c>
      <c r="F11" s="58" t="s">
        <v>1901</v>
      </c>
      <c r="G11" s="94">
        <v>2</v>
      </c>
      <c r="H11" s="60">
        <v>52</v>
      </c>
      <c r="I11" s="60">
        <v>0</v>
      </c>
      <c r="J11" s="60" t="s">
        <v>2255</v>
      </c>
      <c r="K11" s="60">
        <v>1</v>
      </c>
      <c r="L11" s="60">
        <v>2</v>
      </c>
      <c r="M11" s="61">
        <f t="shared" si="0"/>
        <v>1746.8953004005341</v>
      </c>
      <c r="N11" s="61">
        <f t="shared" si="1"/>
        <v>4381.4971452490581</v>
      </c>
      <c r="O11" s="61">
        <f t="shared" si="2"/>
        <v>6128.3924456495924</v>
      </c>
      <c r="P11" s="61">
        <f t="shared" si="3"/>
        <v>0</v>
      </c>
      <c r="Q11" s="62">
        <f t="shared" si="4"/>
        <v>6128.3924456495924</v>
      </c>
    </row>
    <row r="12" spans="1:17" ht="21.95" customHeight="1" x14ac:dyDescent="0.2">
      <c r="A12" s="57">
        <v>11</v>
      </c>
      <c r="B12" s="60" t="s">
        <v>276</v>
      </c>
      <c r="C12" s="58" t="s">
        <v>196</v>
      </c>
      <c r="D12" s="58" t="s">
        <v>277</v>
      </c>
      <c r="E12" s="93">
        <v>133</v>
      </c>
      <c r="F12" s="58" t="s">
        <v>1901</v>
      </c>
      <c r="G12" s="94">
        <v>3</v>
      </c>
      <c r="H12" s="60">
        <v>93</v>
      </c>
      <c r="I12" s="60">
        <v>0</v>
      </c>
      <c r="J12" s="60" t="s">
        <v>2255</v>
      </c>
      <c r="K12" s="60">
        <v>1</v>
      </c>
      <c r="L12" s="60">
        <v>3</v>
      </c>
      <c r="M12" s="61">
        <f t="shared" si="0"/>
        <v>1746.8953004005341</v>
      </c>
      <c r="N12" s="61">
        <f t="shared" si="1"/>
        <v>6572.2457178735876</v>
      </c>
      <c r="O12" s="61">
        <f t="shared" si="2"/>
        <v>8319.141018274122</v>
      </c>
      <c r="P12" s="61">
        <f t="shared" si="3"/>
        <v>0</v>
      </c>
      <c r="Q12" s="62">
        <f t="shared" si="4"/>
        <v>8319.141018274122</v>
      </c>
    </row>
    <row r="13" spans="1:17" ht="21.95" customHeight="1" x14ac:dyDescent="0.2">
      <c r="A13" s="57">
        <v>12</v>
      </c>
      <c r="B13" s="60" t="s">
        <v>278</v>
      </c>
      <c r="C13" s="58" t="s">
        <v>279</v>
      </c>
      <c r="D13" s="58" t="s">
        <v>280</v>
      </c>
      <c r="E13" s="93">
        <v>141</v>
      </c>
      <c r="F13" s="58" t="s">
        <v>1901</v>
      </c>
      <c r="G13" s="94">
        <v>2</v>
      </c>
      <c r="H13" s="60">
        <v>46</v>
      </c>
      <c r="I13" s="60">
        <v>0</v>
      </c>
      <c r="J13" s="57" t="s">
        <v>2255</v>
      </c>
      <c r="K13" s="57">
        <v>1</v>
      </c>
      <c r="L13" s="60">
        <v>2</v>
      </c>
      <c r="M13" s="61">
        <f t="shared" si="0"/>
        <v>1746.8953004005341</v>
      </c>
      <c r="N13" s="61">
        <f t="shared" si="1"/>
        <v>4381.4971452490581</v>
      </c>
      <c r="O13" s="61">
        <f t="shared" si="2"/>
        <v>6128.3924456495924</v>
      </c>
      <c r="P13" s="61">
        <f t="shared" si="3"/>
        <v>0</v>
      </c>
      <c r="Q13" s="62">
        <f t="shared" si="4"/>
        <v>6128.3924456495924</v>
      </c>
    </row>
    <row r="14" spans="1:17" ht="21.95" customHeight="1" x14ac:dyDescent="0.2">
      <c r="A14" s="57">
        <v>13</v>
      </c>
      <c r="B14" s="60" t="s">
        <v>291</v>
      </c>
      <c r="C14" s="58" t="s">
        <v>292</v>
      </c>
      <c r="D14" s="58" t="s">
        <v>293</v>
      </c>
      <c r="E14" s="93">
        <v>159</v>
      </c>
      <c r="F14" s="58" t="s">
        <v>1901</v>
      </c>
      <c r="G14" s="94">
        <v>4</v>
      </c>
      <c r="H14" s="60">
        <v>85</v>
      </c>
      <c r="I14" s="60">
        <v>1</v>
      </c>
      <c r="J14" s="60" t="s">
        <v>2255</v>
      </c>
      <c r="K14" s="60">
        <v>1</v>
      </c>
      <c r="L14" s="60">
        <v>4</v>
      </c>
      <c r="M14" s="61">
        <f t="shared" si="0"/>
        <v>1746.8953004005341</v>
      </c>
      <c r="N14" s="61">
        <f t="shared" si="1"/>
        <v>8762.9942904981162</v>
      </c>
      <c r="O14" s="61">
        <f t="shared" si="2"/>
        <v>10509.889590898651</v>
      </c>
      <c r="P14" s="61">
        <f t="shared" si="3"/>
        <v>935.93</v>
      </c>
      <c r="Q14" s="62">
        <f t="shared" si="4"/>
        <v>11445.819590898651</v>
      </c>
    </row>
    <row r="15" spans="1:17" ht="21.95" customHeight="1" x14ac:dyDescent="0.2">
      <c r="A15" s="57">
        <v>14</v>
      </c>
      <c r="B15" s="60" t="s">
        <v>294</v>
      </c>
      <c r="C15" s="58" t="s">
        <v>295</v>
      </c>
      <c r="D15" s="58" t="s">
        <v>296</v>
      </c>
      <c r="E15" s="93">
        <v>159</v>
      </c>
      <c r="F15" s="58" t="s">
        <v>1901</v>
      </c>
      <c r="G15" s="94">
        <v>3</v>
      </c>
      <c r="H15" s="60">
        <v>66</v>
      </c>
      <c r="I15" s="60">
        <v>0</v>
      </c>
      <c r="J15" s="60" t="s">
        <v>2255</v>
      </c>
      <c r="K15" s="60">
        <v>1</v>
      </c>
      <c r="L15" s="60">
        <v>3</v>
      </c>
      <c r="M15" s="61">
        <f t="shared" si="0"/>
        <v>1746.8953004005341</v>
      </c>
      <c r="N15" s="61">
        <f t="shared" si="1"/>
        <v>6572.2457178735876</v>
      </c>
      <c r="O15" s="61">
        <f t="shared" si="2"/>
        <v>8319.141018274122</v>
      </c>
      <c r="P15" s="61">
        <f t="shared" si="3"/>
        <v>0</v>
      </c>
      <c r="Q15" s="62">
        <f t="shared" si="4"/>
        <v>8319.141018274122</v>
      </c>
    </row>
    <row r="16" spans="1:17" ht="21.95" customHeight="1" x14ac:dyDescent="0.2">
      <c r="A16" s="57">
        <v>15</v>
      </c>
      <c r="B16" s="60" t="s">
        <v>297</v>
      </c>
      <c r="C16" s="58" t="s">
        <v>298</v>
      </c>
      <c r="D16" s="58" t="s">
        <v>438</v>
      </c>
      <c r="E16" s="93">
        <v>136</v>
      </c>
      <c r="F16" s="58" t="s">
        <v>1901</v>
      </c>
      <c r="G16" s="94">
        <v>3</v>
      </c>
      <c r="H16" s="60">
        <v>52</v>
      </c>
      <c r="I16" s="60">
        <v>0</v>
      </c>
      <c r="J16" s="60" t="s">
        <v>2254</v>
      </c>
      <c r="K16" s="60">
        <v>0</v>
      </c>
      <c r="L16" s="60">
        <v>0</v>
      </c>
      <c r="M16" s="61">
        <f t="shared" si="0"/>
        <v>1746.8953004005341</v>
      </c>
      <c r="N16" s="61">
        <f t="shared" si="1"/>
        <v>0</v>
      </c>
      <c r="O16" s="61">
        <f t="shared" si="2"/>
        <v>1746.8953004005341</v>
      </c>
      <c r="P16" s="61">
        <f t="shared" si="3"/>
        <v>0</v>
      </c>
      <c r="Q16" s="62">
        <f t="shared" si="4"/>
        <v>1746.8953004005341</v>
      </c>
    </row>
    <row r="17" spans="1:17" ht="21.95" customHeight="1" x14ac:dyDescent="0.2">
      <c r="A17" s="57">
        <v>16</v>
      </c>
      <c r="B17" s="60" t="s">
        <v>310</v>
      </c>
      <c r="C17" s="58" t="s">
        <v>311</v>
      </c>
      <c r="D17" s="58" t="s">
        <v>312</v>
      </c>
      <c r="E17" s="93">
        <v>166</v>
      </c>
      <c r="F17" s="58" t="s">
        <v>1901</v>
      </c>
      <c r="G17" s="94">
        <v>1</v>
      </c>
      <c r="H17" s="60">
        <v>29</v>
      </c>
      <c r="I17" s="60">
        <v>0</v>
      </c>
      <c r="J17" s="60" t="s">
        <v>2255</v>
      </c>
      <c r="K17" s="60">
        <v>1</v>
      </c>
      <c r="L17" s="60">
        <v>1</v>
      </c>
      <c r="M17" s="61">
        <f t="shared" si="0"/>
        <v>1746.8953004005341</v>
      </c>
      <c r="N17" s="61">
        <f t="shared" si="1"/>
        <v>2190.7485726245291</v>
      </c>
      <c r="O17" s="61">
        <f t="shared" si="2"/>
        <v>3937.6438730250629</v>
      </c>
      <c r="P17" s="61">
        <f t="shared" si="3"/>
        <v>0</v>
      </c>
      <c r="Q17" s="62">
        <f t="shared" si="4"/>
        <v>3937.6438730250629</v>
      </c>
    </row>
    <row r="18" spans="1:17" ht="21.95" customHeight="1" x14ac:dyDescent="0.2">
      <c r="A18" s="57">
        <v>17</v>
      </c>
      <c r="B18" s="60" t="s">
        <v>314</v>
      </c>
      <c r="C18" s="58" t="s">
        <v>317</v>
      </c>
      <c r="D18" s="58" t="s">
        <v>318</v>
      </c>
      <c r="E18" s="93">
        <v>133</v>
      </c>
      <c r="F18" s="58" t="s">
        <v>1901</v>
      </c>
      <c r="G18" s="94">
        <v>4</v>
      </c>
      <c r="H18" s="60">
        <v>109</v>
      </c>
      <c r="I18" s="60">
        <v>0</v>
      </c>
      <c r="J18" s="60" t="s">
        <v>2255</v>
      </c>
      <c r="K18" s="60">
        <v>1</v>
      </c>
      <c r="L18" s="60">
        <v>4</v>
      </c>
      <c r="M18" s="61">
        <f t="shared" si="0"/>
        <v>1746.8953004005341</v>
      </c>
      <c r="N18" s="61">
        <f t="shared" si="1"/>
        <v>8762.9942904981162</v>
      </c>
      <c r="O18" s="61">
        <f t="shared" si="2"/>
        <v>10509.889590898651</v>
      </c>
      <c r="P18" s="61">
        <f t="shared" si="3"/>
        <v>0</v>
      </c>
      <c r="Q18" s="62">
        <f t="shared" si="4"/>
        <v>10509.889590898651</v>
      </c>
    </row>
    <row r="19" spans="1:17" ht="21.95" customHeight="1" x14ac:dyDescent="0.2">
      <c r="A19" s="57">
        <v>18</v>
      </c>
      <c r="B19" s="60" t="s">
        <v>319</v>
      </c>
      <c r="C19" s="58" t="s">
        <v>320</v>
      </c>
      <c r="D19" s="58" t="s">
        <v>321</v>
      </c>
      <c r="E19" s="93">
        <v>166</v>
      </c>
      <c r="F19" s="58" t="s">
        <v>1901</v>
      </c>
      <c r="G19" s="94">
        <v>1</v>
      </c>
      <c r="H19" s="60">
        <v>22</v>
      </c>
      <c r="I19" s="60">
        <v>0</v>
      </c>
      <c r="J19" s="60" t="s">
        <v>2255</v>
      </c>
      <c r="K19" s="60">
        <v>1</v>
      </c>
      <c r="L19" s="60">
        <v>1</v>
      </c>
      <c r="M19" s="61">
        <f t="shared" si="0"/>
        <v>1746.8953004005341</v>
      </c>
      <c r="N19" s="61">
        <f t="shared" si="1"/>
        <v>2190.7485726245291</v>
      </c>
      <c r="O19" s="61">
        <f t="shared" si="2"/>
        <v>3937.6438730250629</v>
      </c>
      <c r="P19" s="61">
        <f t="shared" si="3"/>
        <v>0</v>
      </c>
      <c r="Q19" s="62">
        <f t="shared" si="4"/>
        <v>3937.6438730250629</v>
      </c>
    </row>
    <row r="20" spans="1:17" ht="21.95" customHeight="1" x14ac:dyDescent="0.2">
      <c r="A20" s="57">
        <v>19</v>
      </c>
      <c r="B20" s="60" t="s">
        <v>322</v>
      </c>
      <c r="C20" s="58" t="s">
        <v>323</v>
      </c>
      <c r="D20" s="58" t="s">
        <v>324</v>
      </c>
      <c r="E20" s="93">
        <v>166</v>
      </c>
      <c r="F20" s="58" t="s">
        <v>1901</v>
      </c>
      <c r="G20" s="94">
        <v>3</v>
      </c>
      <c r="H20" s="60">
        <v>69</v>
      </c>
      <c r="I20" s="60">
        <v>0</v>
      </c>
      <c r="J20" s="60" t="s">
        <v>2255</v>
      </c>
      <c r="K20" s="60">
        <v>1</v>
      </c>
      <c r="L20" s="60">
        <v>3</v>
      </c>
      <c r="M20" s="61">
        <f t="shared" si="0"/>
        <v>1746.8953004005341</v>
      </c>
      <c r="N20" s="61">
        <f t="shared" si="1"/>
        <v>6572.2457178735876</v>
      </c>
      <c r="O20" s="61">
        <f t="shared" si="2"/>
        <v>8319.141018274122</v>
      </c>
      <c r="P20" s="61">
        <f t="shared" si="3"/>
        <v>0</v>
      </c>
      <c r="Q20" s="62">
        <f t="shared" si="4"/>
        <v>8319.141018274122</v>
      </c>
    </row>
    <row r="21" spans="1:17" ht="21.95" customHeight="1" x14ac:dyDescent="0.2">
      <c r="A21" s="57">
        <v>20</v>
      </c>
      <c r="B21" s="60" t="s">
        <v>329</v>
      </c>
      <c r="C21" s="58" t="s">
        <v>330</v>
      </c>
      <c r="D21" s="58" t="s">
        <v>331</v>
      </c>
      <c r="E21" s="93">
        <v>152</v>
      </c>
      <c r="F21" s="58" t="s">
        <v>1901</v>
      </c>
      <c r="G21" s="94">
        <v>3</v>
      </c>
      <c r="H21" s="60">
        <v>46</v>
      </c>
      <c r="I21" s="60">
        <v>0</v>
      </c>
      <c r="J21" s="60" t="s">
        <v>2255</v>
      </c>
      <c r="K21" s="60">
        <v>1</v>
      </c>
      <c r="L21" s="60">
        <v>2</v>
      </c>
      <c r="M21" s="61">
        <f t="shared" si="0"/>
        <v>1746.8953004005341</v>
      </c>
      <c r="N21" s="61">
        <f t="shared" si="1"/>
        <v>4381.4971452490581</v>
      </c>
      <c r="O21" s="61">
        <f t="shared" si="2"/>
        <v>6128.3924456495924</v>
      </c>
      <c r="P21" s="61">
        <f t="shared" si="3"/>
        <v>0</v>
      </c>
      <c r="Q21" s="62">
        <f t="shared" si="4"/>
        <v>6128.3924456495924</v>
      </c>
    </row>
    <row r="22" spans="1:17" ht="21.95" customHeight="1" x14ac:dyDescent="0.2">
      <c r="A22" s="57">
        <v>21</v>
      </c>
      <c r="B22" s="60" t="s">
        <v>332</v>
      </c>
      <c r="C22" s="58" t="s">
        <v>333</v>
      </c>
      <c r="D22" s="58" t="s">
        <v>334</v>
      </c>
      <c r="E22" s="93">
        <v>153</v>
      </c>
      <c r="F22" s="58" t="s">
        <v>1901</v>
      </c>
      <c r="G22" s="94">
        <v>4</v>
      </c>
      <c r="H22" s="60">
        <v>88</v>
      </c>
      <c r="I22" s="60">
        <v>0</v>
      </c>
      <c r="J22" s="60" t="s">
        <v>2255</v>
      </c>
      <c r="K22" s="60">
        <v>1</v>
      </c>
      <c r="L22" s="60">
        <v>4</v>
      </c>
      <c r="M22" s="61">
        <f t="shared" si="0"/>
        <v>1746.8953004005341</v>
      </c>
      <c r="N22" s="61">
        <f t="shared" si="1"/>
        <v>8762.9942904981162</v>
      </c>
      <c r="O22" s="61">
        <f t="shared" si="2"/>
        <v>10509.889590898651</v>
      </c>
      <c r="P22" s="61">
        <f t="shared" si="3"/>
        <v>0</v>
      </c>
      <c r="Q22" s="62">
        <f t="shared" si="4"/>
        <v>10509.889590898651</v>
      </c>
    </row>
    <row r="23" spans="1:17" ht="21.95" customHeight="1" x14ac:dyDescent="0.2">
      <c r="A23" s="57">
        <v>22</v>
      </c>
      <c r="B23" s="60" t="s">
        <v>335</v>
      </c>
      <c r="C23" s="58" t="s">
        <v>336</v>
      </c>
      <c r="D23" s="58" t="s">
        <v>337</v>
      </c>
      <c r="E23" s="93">
        <v>137</v>
      </c>
      <c r="F23" s="58" t="s">
        <v>1901</v>
      </c>
      <c r="G23" s="94">
        <v>3</v>
      </c>
      <c r="H23" s="60">
        <v>84</v>
      </c>
      <c r="I23" s="60">
        <v>0</v>
      </c>
      <c r="J23" s="60" t="s">
        <v>2255</v>
      </c>
      <c r="K23" s="60">
        <v>1</v>
      </c>
      <c r="L23" s="60">
        <v>3</v>
      </c>
      <c r="M23" s="61">
        <f t="shared" si="0"/>
        <v>1746.8953004005341</v>
      </c>
      <c r="N23" s="61">
        <f t="shared" si="1"/>
        <v>6572.2457178735876</v>
      </c>
      <c r="O23" s="61">
        <f t="shared" si="2"/>
        <v>8319.141018274122</v>
      </c>
      <c r="P23" s="61">
        <f t="shared" si="3"/>
        <v>0</v>
      </c>
      <c r="Q23" s="62">
        <f t="shared" si="4"/>
        <v>8319.141018274122</v>
      </c>
    </row>
    <row r="24" spans="1:17" ht="21.95" customHeight="1" x14ac:dyDescent="0.2">
      <c r="A24" s="57">
        <v>23</v>
      </c>
      <c r="B24" s="60" t="s">
        <v>341</v>
      </c>
      <c r="C24" s="58" t="s">
        <v>311</v>
      </c>
      <c r="D24" s="58" t="s">
        <v>342</v>
      </c>
      <c r="E24" s="93">
        <v>136</v>
      </c>
      <c r="F24" s="58" t="s">
        <v>1901</v>
      </c>
      <c r="G24" s="94">
        <v>3</v>
      </c>
      <c r="H24" s="60">
        <v>84</v>
      </c>
      <c r="I24" s="60">
        <v>0</v>
      </c>
      <c r="J24" s="60" t="s">
        <v>2255</v>
      </c>
      <c r="K24" s="60">
        <v>1</v>
      </c>
      <c r="L24" s="60">
        <v>3</v>
      </c>
      <c r="M24" s="61">
        <f t="shared" si="0"/>
        <v>1746.8953004005341</v>
      </c>
      <c r="N24" s="61">
        <f t="shared" si="1"/>
        <v>6572.2457178735876</v>
      </c>
      <c r="O24" s="61">
        <f t="shared" si="2"/>
        <v>8319.141018274122</v>
      </c>
      <c r="P24" s="61">
        <f t="shared" si="3"/>
        <v>0</v>
      </c>
      <c r="Q24" s="62">
        <f t="shared" si="4"/>
        <v>8319.141018274122</v>
      </c>
    </row>
    <row r="25" spans="1:17" ht="21.95" customHeight="1" x14ac:dyDescent="0.2">
      <c r="A25" s="57">
        <v>24</v>
      </c>
      <c r="B25" s="60" t="s">
        <v>343</v>
      </c>
      <c r="C25" s="58" t="s">
        <v>344</v>
      </c>
      <c r="D25" s="58" t="s">
        <v>345</v>
      </c>
      <c r="E25" s="93">
        <v>136</v>
      </c>
      <c r="F25" s="58" t="s">
        <v>1901</v>
      </c>
      <c r="G25" s="94">
        <v>3</v>
      </c>
      <c r="H25" s="60">
        <v>72</v>
      </c>
      <c r="I25" s="60">
        <v>0</v>
      </c>
      <c r="J25" s="60" t="s">
        <v>2255</v>
      </c>
      <c r="K25" s="60">
        <v>1</v>
      </c>
      <c r="L25" s="60">
        <v>3</v>
      </c>
      <c r="M25" s="61">
        <f t="shared" si="0"/>
        <v>1746.8953004005341</v>
      </c>
      <c r="N25" s="61">
        <f t="shared" si="1"/>
        <v>6572.2457178735876</v>
      </c>
      <c r="O25" s="61">
        <f t="shared" si="2"/>
        <v>8319.141018274122</v>
      </c>
      <c r="P25" s="61">
        <f t="shared" si="3"/>
        <v>0</v>
      </c>
      <c r="Q25" s="62">
        <f t="shared" si="4"/>
        <v>8319.141018274122</v>
      </c>
    </row>
    <row r="26" spans="1:17" ht="21.95" customHeight="1" x14ac:dyDescent="0.2">
      <c r="A26" s="57">
        <v>25</v>
      </c>
      <c r="B26" s="60" t="s">
        <v>346</v>
      </c>
      <c r="C26" s="58" t="s">
        <v>347</v>
      </c>
      <c r="D26" s="58" t="s">
        <v>348</v>
      </c>
      <c r="E26" s="93">
        <v>167</v>
      </c>
      <c r="F26" s="58" t="s">
        <v>1901</v>
      </c>
      <c r="G26" s="94">
        <v>2</v>
      </c>
      <c r="H26" s="60">
        <v>51</v>
      </c>
      <c r="I26" s="60">
        <v>0</v>
      </c>
      <c r="J26" s="60" t="s">
        <v>2255</v>
      </c>
      <c r="K26" s="60">
        <v>1</v>
      </c>
      <c r="L26" s="60">
        <v>2</v>
      </c>
      <c r="M26" s="61">
        <f t="shared" si="0"/>
        <v>1746.8953004005341</v>
      </c>
      <c r="N26" s="61">
        <f t="shared" si="1"/>
        <v>4381.4971452490581</v>
      </c>
      <c r="O26" s="61">
        <f t="shared" si="2"/>
        <v>6128.3924456495924</v>
      </c>
      <c r="P26" s="61">
        <f t="shared" si="3"/>
        <v>0</v>
      </c>
      <c r="Q26" s="62">
        <f t="shared" si="4"/>
        <v>6128.3924456495924</v>
      </c>
    </row>
    <row r="27" spans="1:17" ht="21.95" customHeight="1" x14ac:dyDescent="0.2">
      <c r="A27" s="57">
        <v>26</v>
      </c>
      <c r="B27" s="60" t="s">
        <v>349</v>
      </c>
      <c r="C27" s="58" t="s">
        <v>350</v>
      </c>
      <c r="D27" s="58" t="s">
        <v>351</v>
      </c>
      <c r="E27" s="93">
        <v>167</v>
      </c>
      <c r="F27" s="58" t="s">
        <v>1901</v>
      </c>
      <c r="G27" s="94">
        <v>2</v>
      </c>
      <c r="H27" s="60">
        <v>24</v>
      </c>
      <c r="I27" s="60">
        <v>1</v>
      </c>
      <c r="J27" s="60" t="s">
        <v>2255</v>
      </c>
      <c r="K27" s="60">
        <v>1</v>
      </c>
      <c r="L27" s="60">
        <v>0</v>
      </c>
      <c r="M27" s="61">
        <f t="shared" si="0"/>
        <v>1746.8953004005341</v>
      </c>
      <c r="N27" s="61">
        <f t="shared" si="1"/>
        <v>0</v>
      </c>
      <c r="O27" s="61">
        <f t="shared" si="2"/>
        <v>1746.8953004005341</v>
      </c>
      <c r="P27" s="61">
        <f t="shared" si="3"/>
        <v>935.93</v>
      </c>
      <c r="Q27" s="62">
        <f t="shared" si="4"/>
        <v>2682.8253004005342</v>
      </c>
    </row>
    <row r="28" spans="1:17" ht="21.95" customHeight="1" x14ac:dyDescent="0.2">
      <c r="A28" s="57">
        <v>27</v>
      </c>
      <c r="B28" s="60" t="s">
        <v>352</v>
      </c>
      <c r="C28" s="58" t="s">
        <v>2126</v>
      </c>
      <c r="D28" s="58" t="s">
        <v>353</v>
      </c>
      <c r="E28" s="93">
        <v>167</v>
      </c>
      <c r="F28" s="58" t="s">
        <v>1901</v>
      </c>
      <c r="G28" s="95">
        <v>3</v>
      </c>
      <c r="H28" s="63">
        <v>50</v>
      </c>
      <c r="I28" s="63">
        <v>0</v>
      </c>
      <c r="J28" s="63" t="s">
        <v>2255</v>
      </c>
      <c r="K28" s="63">
        <v>1</v>
      </c>
      <c r="L28" s="63">
        <v>3</v>
      </c>
      <c r="M28" s="61">
        <f t="shared" si="0"/>
        <v>1746.8953004005341</v>
      </c>
      <c r="N28" s="61">
        <f t="shared" si="1"/>
        <v>6572.2457178735876</v>
      </c>
      <c r="O28" s="61">
        <f t="shared" si="2"/>
        <v>8319.141018274122</v>
      </c>
      <c r="P28" s="61">
        <f t="shared" si="3"/>
        <v>0</v>
      </c>
      <c r="Q28" s="62">
        <f t="shared" si="4"/>
        <v>8319.141018274122</v>
      </c>
    </row>
    <row r="29" spans="1:17" ht="21.95" customHeight="1" x14ac:dyDescent="0.2">
      <c r="A29" s="57">
        <v>28</v>
      </c>
      <c r="B29" s="60" t="s">
        <v>358</v>
      </c>
      <c r="C29" s="58" t="s">
        <v>359</v>
      </c>
      <c r="D29" s="58" t="s">
        <v>360</v>
      </c>
      <c r="E29" s="93">
        <v>162</v>
      </c>
      <c r="F29" s="58" t="s">
        <v>1901</v>
      </c>
      <c r="G29" s="94">
        <v>3</v>
      </c>
      <c r="H29" s="60">
        <v>60</v>
      </c>
      <c r="I29" s="60">
        <v>0</v>
      </c>
      <c r="J29" s="60" t="s">
        <v>2255</v>
      </c>
      <c r="K29" s="60">
        <v>1</v>
      </c>
      <c r="L29" s="60">
        <v>3</v>
      </c>
      <c r="M29" s="61">
        <f t="shared" si="0"/>
        <v>1746.8953004005341</v>
      </c>
      <c r="N29" s="61">
        <f t="shared" si="1"/>
        <v>6572.2457178735876</v>
      </c>
      <c r="O29" s="61">
        <f t="shared" si="2"/>
        <v>8319.141018274122</v>
      </c>
      <c r="P29" s="61">
        <f t="shared" si="3"/>
        <v>0</v>
      </c>
      <c r="Q29" s="62">
        <f t="shared" si="4"/>
        <v>8319.141018274122</v>
      </c>
    </row>
    <row r="30" spans="1:17" ht="21.95" customHeight="1" x14ac:dyDescent="0.2">
      <c r="A30" s="57">
        <v>29</v>
      </c>
      <c r="B30" s="60" t="s">
        <v>367</v>
      </c>
      <c r="C30" s="58" t="s">
        <v>1562</v>
      </c>
      <c r="D30" s="58" t="s">
        <v>368</v>
      </c>
      <c r="E30" s="93">
        <v>198</v>
      </c>
      <c r="F30" s="58" t="s">
        <v>1901</v>
      </c>
      <c r="G30" s="94">
        <v>4</v>
      </c>
      <c r="H30" s="57">
        <v>93</v>
      </c>
      <c r="I30" s="60">
        <v>1</v>
      </c>
      <c r="J30" s="60" t="s">
        <v>2255</v>
      </c>
      <c r="K30" s="60">
        <v>1</v>
      </c>
      <c r="L30" s="60">
        <v>4</v>
      </c>
      <c r="M30" s="61">
        <f t="shared" si="0"/>
        <v>1746.8953004005341</v>
      </c>
      <c r="N30" s="61">
        <f t="shared" si="1"/>
        <v>8762.9942904981162</v>
      </c>
      <c r="O30" s="61">
        <f t="shared" si="2"/>
        <v>10509.889590898651</v>
      </c>
      <c r="P30" s="61">
        <f t="shared" si="3"/>
        <v>935.93</v>
      </c>
      <c r="Q30" s="62">
        <f t="shared" si="4"/>
        <v>11445.819590898651</v>
      </c>
    </row>
    <row r="31" spans="1:17" ht="21.95" customHeight="1" x14ac:dyDescent="0.2">
      <c r="A31" s="57">
        <v>30</v>
      </c>
      <c r="B31" s="60" t="s">
        <v>369</v>
      </c>
      <c r="C31" s="58" t="s">
        <v>370</v>
      </c>
      <c r="D31" s="58" t="s">
        <v>371</v>
      </c>
      <c r="E31" s="93">
        <v>199</v>
      </c>
      <c r="F31" s="58" t="s">
        <v>1901</v>
      </c>
      <c r="G31" s="94">
        <v>6</v>
      </c>
      <c r="H31" s="60">
        <v>141</v>
      </c>
      <c r="I31" s="60">
        <v>2</v>
      </c>
      <c r="J31" s="60" t="s">
        <v>2255</v>
      </c>
      <c r="K31" s="60">
        <v>1</v>
      </c>
      <c r="L31" s="60">
        <v>6</v>
      </c>
      <c r="M31" s="61">
        <f t="shared" si="0"/>
        <v>1746.8953004005341</v>
      </c>
      <c r="N31" s="61">
        <f t="shared" si="1"/>
        <v>13144.491435747175</v>
      </c>
      <c r="O31" s="61">
        <f t="shared" si="2"/>
        <v>14891.38673614771</v>
      </c>
      <c r="P31" s="61">
        <f t="shared" si="3"/>
        <v>1871.86</v>
      </c>
      <c r="Q31" s="62">
        <f t="shared" si="4"/>
        <v>16763.24673614771</v>
      </c>
    </row>
    <row r="32" spans="1:17" ht="21.95" customHeight="1" x14ac:dyDescent="0.2">
      <c r="A32" s="57">
        <v>31</v>
      </c>
      <c r="B32" s="60" t="s">
        <v>374</v>
      </c>
      <c r="C32" s="58" t="s">
        <v>375</v>
      </c>
      <c r="D32" s="58" t="s">
        <v>376</v>
      </c>
      <c r="E32" s="93">
        <v>119</v>
      </c>
      <c r="F32" s="58" t="s">
        <v>1901</v>
      </c>
      <c r="G32" s="94">
        <v>2</v>
      </c>
      <c r="H32" s="60">
        <v>43</v>
      </c>
      <c r="I32" s="60">
        <v>0</v>
      </c>
      <c r="J32" s="60" t="s">
        <v>2255</v>
      </c>
      <c r="K32" s="60">
        <v>1</v>
      </c>
      <c r="L32" s="60">
        <v>2</v>
      </c>
      <c r="M32" s="61">
        <f t="shared" si="0"/>
        <v>1746.8953004005341</v>
      </c>
      <c r="N32" s="61">
        <f t="shared" si="1"/>
        <v>4381.4971452490581</v>
      </c>
      <c r="O32" s="61">
        <f t="shared" si="2"/>
        <v>6128.3924456495924</v>
      </c>
      <c r="P32" s="61">
        <f t="shared" si="3"/>
        <v>0</v>
      </c>
      <c r="Q32" s="62">
        <f t="shared" si="4"/>
        <v>6128.3924456495924</v>
      </c>
    </row>
    <row r="33" spans="1:17" ht="21.95" customHeight="1" x14ac:dyDescent="0.2">
      <c r="A33" s="57">
        <v>32</v>
      </c>
      <c r="B33" s="60" t="s">
        <v>380</v>
      </c>
      <c r="C33" s="58" t="s">
        <v>381</v>
      </c>
      <c r="D33" s="58" t="s">
        <v>382</v>
      </c>
      <c r="E33" s="93">
        <v>122</v>
      </c>
      <c r="F33" s="58" t="s">
        <v>1901</v>
      </c>
      <c r="G33" s="94">
        <v>4</v>
      </c>
      <c r="H33" s="60">
        <v>103</v>
      </c>
      <c r="I33" s="60">
        <v>0</v>
      </c>
      <c r="J33" s="60" t="s">
        <v>2255</v>
      </c>
      <c r="K33" s="60">
        <v>1</v>
      </c>
      <c r="L33" s="60">
        <v>4</v>
      </c>
      <c r="M33" s="61">
        <f t="shared" si="0"/>
        <v>1746.8953004005341</v>
      </c>
      <c r="N33" s="61">
        <f t="shared" si="1"/>
        <v>8762.9942904981162</v>
      </c>
      <c r="O33" s="61">
        <f t="shared" si="2"/>
        <v>10509.889590898651</v>
      </c>
      <c r="P33" s="61">
        <f t="shared" si="3"/>
        <v>0</v>
      </c>
      <c r="Q33" s="62">
        <f t="shared" si="4"/>
        <v>10509.889590898651</v>
      </c>
    </row>
    <row r="34" spans="1:17" ht="21.95" customHeight="1" x14ac:dyDescent="0.2">
      <c r="A34" s="57">
        <v>33</v>
      </c>
      <c r="B34" s="60" t="s">
        <v>387</v>
      </c>
      <c r="C34" s="58" t="s">
        <v>388</v>
      </c>
      <c r="D34" s="58" t="s">
        <v>389</v>
      </c>
      <c r="E34" s="93">
        <v>165</v>
      </c>
      <c r="F34" s="58" t="s">
        <v>1901</v>
      </c>
      <c r="G34" s="94">
        <v>4</v>
      </c>
      <c r="H34" s="60">
        <v>96</v>
      </c>
      <c r="I34" s="60">
        <v>0</v>
      </c>
      <c r="J34" s="60" t="s">
        <v>2255</v>
      </c>
      <c r="K34" s="60">
        <v>1</v>
      </c>
      <c r="L34" s="60">
        <v>4</v>
      </c>
      <c r="M34" s="61">
        <f t="shared" si="0"/>
        <v>1746.8953004005341</v>
      </c>
      <c r="N34" s="61">
        <f t="shared" si="1"/>
        <v>8762.9942904981162</v>
      </c>
      <c r="O34" s="61">
        <f t="shared" si="2"/>
        <v>10509.889590898651</v>
      </c>
      <c r="P34" s="61">
        <f t="shared" si="3"/>
        <v>0</v>
      </c>
      <c r="Q34" s="62">
        <f t="shared" si="4"/>
        <v>10509.889590898651</v>
      </c>
    </row>
    <row r="35" spans="1:17" ht="21.95" customHeight="1" x14ac:dyDescent="0.2">
      <c r="A35" s="57">
        <v>34</v>
      </c>
      <c r="B35" s="60" t="s">
        <v>391</v>
      </c>
      <c r="C35" s="58" t="s">
        <v>392</v>
      </c>
      <c r="D35" s="58" t="s">
        <v>393</v>
      </c>
      <c r="E35" s="93">
        <v>167</v>
      </c>
      <c r="F35" s="58" t="s">
        <v>1901</v>
      </c>
      <c r="G35" s="95">
        <v>6</v>
      </c>
      <c r="H35" s="63">
        <v>116</v>
      </c>
      <c r="I35" s="63">
        <v>0</v>
      </c>
      <c r="J35" s="63" t="s">
        <v>2255</v>
      </c>
      <c r="K35" s="63">
        <v>1</v>
      </c>
      <c r="L35" s="63">
        <v>6</v>
      </c>
      <c r="M35" s="61">
        <f t="shared" si="0"/>
        <v>1746.8953004005341</v>
      </c>
      <c r="N35" s="61">
        <f t="shared" si="1"/>
        <v>13144.491435747175</v>
      </c>
      <c r="O35" s="61">
        <f t="shared" si="2"/>
        <v>14891.38673614771</v>
      </c>
      <c r="P35" s="61">
        <f t="shared" si="3"/>
        <v>0</v>
      </c>
      <c r="Q35" s="62">
        <f t="shared" si="4"/>
        <v>14891.38673614771</v>
      </c>
    </row>
    <row r="36" spans="1:17" ht="21.95" customHeight="1" x14ac:dyDescent="0.2">
      <c r="A36" s="57">
        <v>35</v>
      </c>
      <c r="B36" s="60" t="s">
        <v>394</v>
      </c>
      <c r="C36" s="58" t="s">
        <v>395</v>
      </c>
      <c r="D36" s="58" t="s">
        <v>396</v>
      </c>
      <c r="E36" s="93">
        <v>165</v>
      </c>
      <c r="F36" s="58" t="s">
        <v>1901</v>
      </c>
      <c r="G36" s="94">
        <v>3</v>
      </c>
      <c r="H36" s="60">
        <v>47</v>
      </c>
      <c r="I36" s="60">
        <v>0</v>
      </c>
      <c r="J36" s="60" t="s">
        <v>2255</v>
      </c>
      <c r="K36" s="60">
        <v>1</v>
      </c>
      <c r="L36" s="60">
        <v>2</v>
      </c>
      <c r="M36" s="61">
        <f t="shared" si="0"/>
        <v>1746.8953004005341</v>
      </c>
      <c r="N36" s="61">
        <f t="shared" si="1"/>
        <v>4381.4971452490581</v>
      </c>
      <c r="O36" s="61">
        <f t="shared" si="2"/>
        <v>6128.3924456495924</v>
      </c>
      <c r="P36" s="61">
        <f t="shared" si="3"/>
        <v>0</v>
      </c>
      <c r="Q36" s="62">
        <f t="shared" si="4"/>
        <v>6128.3924456495924</v>
      </c>
    </row>
    <row r="37" spans="1:17" ht="21.95" customHeight="1" x14ac:dyDescent="0.2">
      <c r="A37" s="57">
        <v>36</v>
      </c>
      <c r="B37" s="60" t="s">
        <v>397</v>
      </c>
      <c r="C37" s="58" t="s">
        <v>398</v>
      </c>
      <c r="D37" s="58" t="s">
        <v>399</v>
      </c>
      <c r="E37" s="93">
        <v>188</v>
      </c>
      <c r="F37" s="58" t="s">
        <v>1901</v>
      </c>
      <c r="G37" s="94">
        <v>2</v>
      </c>
      <c r="H37" s="60">
        <v>45</v>
      </c>
      <c r="I37" s="60">
        <v>0</v>
      </c>
      <c r="J37" s="60" t="s">
        <v>2255</v>
      </c>
      <c r="K37" s="60">
        <v>1</v>
      </c>
      <c r="L37" s="60">
        <v>2</v>
      </c>
      <c r="M37" s="61">
        <f t="shared" si="0"/>
        <v>1746.8953004005341</v>
      </c>
      <c r="N37" s="61">
        <f t="shared" si="1"/>
        <v>4381.4971452490581</v>
      </c>
      <c r="O37" s="61">
        <f t="shared" si="2"/>
        <v>6128.3924456495924</v>
      </c>
      <c r="P37" s="61">
        <f t="shared" si="3"/>
        <v>0</v>
      </c>
      <c r="Q37" s="62">
        <f t="shared" si="4"/>
        <v>6128.3924456495924</v>
      </c>
    </row>
    <row r="38" spans="1:17" ht="21.95" customHeight="1" x14ac:dyDescent="0.2">
      <c r="A38" s="57">
        <v>37</v>
      </c>
      <c r="B38" s="60" t="s">
        <v>402</v>
      </c>
      <c r="C38" s="58" t="s">
        <v>403</v>
      </c>
      <c r="D38" s="58" t="s">
        <v>404</v>
      </c>
      <c r="E38" s="93">
        <v>172</v>
      </c>
      <c r="F38" s="58" t="s">
        <v>1901</v>
      </c>
      <c r="G38" s="94">
        <v>2</v>
      </c>
      <c r="H38" s="60">
        <v>44</v>
      </c>
      <c r="I38" s="60">
        <v>0</v>
      </c>
      <c r="J38" s="60" t="s">
        <v>2255</v>
      </c>
      <c r="K38" s="60">
        <v>1</v>
      </c>
      <c r="L38" s="60">
        <v>2</v>
      </c>
      <c r="M38" s="61">
        <f t="shared" si="0"/>
        <v>1746.8953004005341</v>
      </c>
      <c r="N38" s="61">
        <f t="shared" si="1"/>
        <v>4381.4971452490581</v>
      </c>
      <c r="O38" s="61">
        <f t="shared" si="2"/>
        <v>6128.3924456495924</v>
      </c>
      <c r="P38" s="61">
        <f t="shared" si="3"/>
        <v>0</v>
      </c>
      <c r="Q38" s="62">
        <f t="shared" si="4"/>
        <v>6128.3924456495924</v>
      </c>
    </row>
    <row r="39" spans="1:17" ht="21.95" customHeight="1" x14ac:dyDescent="0.2">
      <c r="A39" s="57">
        <v>38</v>
      </c>
      <c r="B39" s="60" t="s">
        <v>406</v>
      </c>
      <c r="C39" s="58" t="s">
        <v>407</v>
      </c>
      <c r="D39" s="58" t="s">
        <v>408</v>
      </c>
      <c r="E39" s="93">
        <v>198</v>
      </c>
      <c r="F39" s="58" t="s">
        <v>1901</v>
      </c>
      <c r="G39" s="94">
        <v>2</v>
      </c>
      <c r="H39" s="60">
        <v>65</v>
      </c>
      <c r="I39" s="60">
        <v>0</v>
      </c>
      <c r="J39" s="60" t="s">
        <v>2255</v>
      </c>
      <c r="K39" s="60">
        <v>1</v>
      </c>
      <c r="L39" s="60">
        <v>2</v>
      </c>
      <c r="M39" s="61">
        <f t="shared" si="0"/>
        <v>1746.8953004005341</v>
      </c>
      <c r="N39" s="61">
        <f t="shared" si="1"/>
        <v>4381.4971452490581</v>
      </c>
      <c r="O39" s="61">
        <f t="shared" si="2"/>
        <v>6128.3924456495924</v>
      </c>
      <c r="P39" s="61">
        <f t="shared" si="3"/>
        <v>0</v>
      </c>
      <c r="Q39" s="62">
        <f t="shared" si="4"/>
        <v>6128.3924456495924</v>
      </c>
    </row>
    <row r="40" spans="1:17" ht="21.95" customHeight="1" x14ac:dyDescent="0.2">
      <c r="A40" s="57">
        <v>39</v>
      </c>
      <c r="B40" s="60" t="s">
        <v>436</v>
      </c>
      <c r="C40" s="58" t="s">
        <v>437</v>
      </c>
      <c r="D40" s="58" t="s">
        <v>439</v>
      </c>
      <c r="E40" s="93">
        <v>146</v>
      </c>
      <c r="F40" s="58" t="s">
        <v>1901</v>
      </c>
      <c r="G40" s="94">
        <v>3</v>
      </c>
      <c r="H40" s="60">
        <v>57</v>
      </c>
      <c r="I40" s="60">
        <v>0</v>
      </c>
      <c r="J40" s="60" t="s">
        <v>2255</v>
      </c>
      <c r="K40" s="60">
        <v>1</v>
      </c>
      <c r="L40" s="60">
        <v>3</v>
      </c>
      <c r="M40" s="61">
        <f t="shared" si="0"/>
        <v>1746.8953004005341</v>
      </c>
      <c r="N40" s="61">
        <f t="shared" si="1"/>
        <v>6572.2457178735876</v>
      </c>
      <c r="O40" s="61">
        <f t="shared" si="2"/>
        <v>8319.141018274122</v>
      </c>
      <c r="P40" s="61">
        <f t="shared" si="3"/>
        <v>0</v>
      </c>
      <c r="Q40" s="62">
        <f t="shared" si="4"/>
        <v>8319.141018274122</v>
      </c>
    </row>
    <row r="41" spans="1:17" ht="21.95" customHeight="1" x14ac:dyDescent="0.2">
      <c r="A41" s="57">
        <v>40</v>
      </c>
      <c r="B41" s="60" t="s">
        <v>447</v>
      </c>
      <c r="C41" s="58" t="s">
        <v>317</v>
      </c>
      <c r="D41" s="58" t="s">
        <v>448</v>
      </c>
      <c r="E41" s="93">
        <v>146</v>
      </c>
      <c r="F41" s="58" t="s">
        <v>1901</v>
      </c>
      <c r="G41" s="94">
        <v>2</v>
      </c>
      <c r="H41" s="60">
        <v>35</v>
      </c>
      <c r="I41" s="60">
        <v>0</v>
      </c>
      <c r="J41" s="60" t="s">
        <v>2255</v>
      </c>
      <c r="K41" s="60">
        <v>1</v>
      </c>
      <c r="L41" s="60">
        <v>2</v>
      </c>
      <c r="M41" s="61">
        <f t="shared" si="0"/>
        <v>1746.8953004005341</v>
      </c>
      <c r="N41" s="61">
        <f t="shared" si="1"/>
        <v>4381.4971452490581</v>
      </c>
      <c r="O41" s="61">
        <f t="shared" si="2"/>
        <v>6128.3924456495924</v>
      </c>
      <c r="P41" s="61">
        <f t="shared" si="3"/>
        <v>0</v>
      </c>
      <c r="Q41" s="62">
        <f t="shared" si="4"/>
        <v>6128.3924456495924</v>
      </c>
    </row>
    <row r="42" spans="1:17" ht="21.95" customHeight="1" x14ac:dyDescent="0.2">
      <c r="A42" s="57">
        <v>41</v>
      </c>
      <c r="B42" s="60" t="s">
        <v>449</v>
      </c>
      <c r="C42" s="58" t="s">
        <v>450</v>
      </c>
      <c r="D42" s="58" t="s">
        <v>1723</v>
      </c>
      <c r="E42" s="93">
        <v>191</v>
      </c>
      <c r="F42" s="58" t="s">
        <v>1901</v>
      </c>
      <c r="G42" s="94">
        <v>8</v>
      </c>
      <c r="H42" s="60">
        <v>171</v>
      </c>
      <c r="I42" s="60">
        <v>0</v>
      </c>
      <c r="J42" s="60" t="s">
        <v>2255</v>
      </c>
      <c r="K42" s="60">
        <v>1</v>
      </c>
      <c r="L42" s="60">
        <v>8</v>
      </c>
      <c r="M42" s="61">
        <f t="shared" si="0"/>
        <v>1746.8953004005341</v>
      </c>
      <c r="N42" s="61">
        <f t="shared" si="1"/>
        <v>17525.988580996232</v>
      </c>
      <c r="O42" s="61">
        <f t="shared" si="2"/>
        <v>19272.883881396767</v>
      </c>
      <c r="P42" s="61">
        <f t="shared" si="3"/>
        <v>0</v>
      </c>
      <c r="Q42" s="62">
        <f t="shared" si="4"/>
        <v>19272.883881396767</v>
      </c>
    </row>
    <row r="43" spans="1:17" ht="21.95" customHeight="1" x14ac:dyDescent="0.2">
      <c r="A43" s="57">
        <v>42</v>
      </c>
      <c r="B43" s="60" t="s">
        <v>451</v>
      </c>
      <c r="C43" s="58" t="s">
        <v>452</v>
      </c>
      <c r="D43" s="58" t="s">
        <v>453</v>
      </c>
      <c r="E43" s="93">
        <v>189</v>
      </c>
      <c r="F43" s="58" t="s">
        <v>1901</v>
      </c>
      <c r="G43" s="94">
        <v>1</v>
      </c>
      <c r="H43" s="60">
        <v>23</v>
      </c>
      <c r="I43" s="60">
        <v>0</v>
      </c>
      <c r="J43" s="60" t="s">
        <v>2255</v>
      </c>
      <c r="K43" s="60">
        <v>1</v>
      </c>
      <c r="L43" s="60">
        <v>1</v>
      </c>
      <c r="M43" s="61">
        <f t="shared" si="0"/>
        <v>1746.8953004005341</v>
      </c>
      <c r="N43" s="61">
        <f t="shared" si="1"/>
        <v>2190.7485726245291</v>
      </c>
      <c r="O43" s="61">
        <f t="shared" si="2"/>
        <v>3937.6438730250629</v>
      </c>
      <c r="P43" s="61">
        <f t="shared" si="3"/>
        <v>0</v>
      </c>
      <c r="Q43" s="62">
        <f t="shared" si="4"/>
        <v>3937.6438730250629</v>
      </c>
    </row>
    <row r="44" spans="1:17" ht="21.95" customHeight="1" x14ac:dyDescent="0.2">
      <c r="A44" s="57">
        <v>43</v>
      </c>
      <c r="B44" s="60" t="s">
        <v>454</v>
      </c>
      <c r="C44" s="58" t="s">
        <v>455</v>
      </c>
      <c r="D44" s="58" t="s">
        <v>456</v>
      </c>
      <c r="E44" s="93">
        <v>191</v>
      </c>
      <c r="F44" s="58" t="s">
        <v>1901</v>
      </c>
      <c r="G44" s="94">
        <v>2</v>
      </c>
      <c r="H44" s="60">
        <v>50</v>
      </c>
      <c r="I44" s="60">
        <v>0</v>
      </c>
      <c r="J44" s="60" t="s">
        <v>2255</v>
      </c>
      <c r="K44" s="60">
        <v>1</v>
      </c>
      <c r="L44" s="60">
        <v>2</v>
      </c>
      <c r="M44" s="61">
        <f t="shared" si="0"/>
        <v>1746.8953004005341</v>
      </c>
      <c r="N44" s="61">
        <f t="shared" si="1"/>
        <v>4381.4971452490581</v>
      </c>
      <c r="O44" s="61">
        <f t="shared" si="2"/>
        <v>6128.3924456495924</v>
      </c>
      <c r="P44" s="61">
        <f t="shared" si="3"/>
        <v>0</v>
      </c>
      <c r="Q44" s="62">
        <f t="shared" si="4"/>
        <v>6128.3924456495924</v>
      </c>
    </row>
    <row r="45" spans="1:17" ht="21.95" customHeight="1" x14ac:dyDescent="0.2">
      <c r="A45" s="57">
        <v>44</v>
      </c>
      <c r="B45" s="60" t="s">
        <v>458</v>
      </c>
      <c r="C45" s="58" t="s">
        <v>1807</v>
      </c>
      <c r="D45" s="58" t="s">
        <v>459</v>
      </c>
      <c r="E45" s="93">
        <v>124</v>
      </c>
      <c r="F45" s="58" t="s">
        <v>1901</v>
      </c>
      <c r="G45" s="94">
        <v>2</v>
      </c>
      <c r="H45" s="60">
        <v>30</v>
      </c>
      <c r="I45" s="60">
        <v>0</v>
      </c>
      <c r="J45" s="60" t="s">
        <v>2255</v>
      </c>
      <c r="K45" s="60">
        <v>1</v>
      </c>
      <c r="L45" s="60">
        <v>1</v>
      </c>
      <c r="M45" s="61">
        <f t="shared" si="0"/>
        <v>1746.8953004005341</v>
      </c>
      <c r="N45" s="61">
        <f t="shared" si="1"/>
        <v>2190.7485726245291</v>
      </c>
      <c r="O45" s="61">
        <f t="shared" si="2"/>
        <v>3937.6438730250629</v>
      </c>
      <c r="P45" s="61">
        <f t="shared" si="3"/>
        <v>0</v>
      </c>
      <c r="Q45" s="62">
        <f t="shared" si="4"/>
        <v>3937.6438730250629</v>
      </c>
    </row>
    <row r="46" spans="1:17" ht="21.95" customHeight="1" x14ac:dyDescent="0.2">
      <c r="A46" s="57">
        <v>45</v>
      </c>
      <c r="B46" s="60" t="s">
        <v>467</v>
      </c>
      <c r="C46" s="58" t="s">
        <v>468</v>
      </c>
      <c r="D46" s="58" t="s">
        <v>469</v>
      </c>
      <c r="E46" s="93">
        <v>133</v>
      </c>
      <c r="F46" s="58" t="s">
        <v>1901</v>
      </c>
      <c r="G46" s="94">
        <v>2</v>
      </c>
      <c r="H46" s="60">
        <v>31</v>
      </c>
      <c r="I46" s="60">
        <v>0</v>
      </c>
      <c r="J46" s="60" t="s">
        <v>2255</v>
      </c>
      <c r="K46" s="60">
        <v>1</v>
      </c>
      <c r="L46" s="60">
        <v>2</v>
      </c>
      <c r="M46" s="61">
        <f t="shared" si="0"/>
        <v>1746.8953004005341</v>
      </c>
      <c r="N46" s="61">
        <f t="shared" si="1"/>
        <v>4381.4971452490581</v>
      </c>
      <c r="O46" s="61">
        <f t="shared" si="2"/>
        <v>6128.3924456495924</v>
      </c>
      <c r="P46" s="61">
        <f t="shared" si="3"/>
        <v>0</v>
      </c>
      <c r="Q46" s="62">
        <f t="shared" si="4"/>
        <v>6128.3924456495924</v>
      </c>
    </row>
    <row r="47" spans="1:17" ht="21.95" customHeight="1" x14ac:dyDescent="0.2">
      <c r="A47" s="57">
        <v>46</v>
      </c>
      <c r="B47" s="60" t="s">
        <v>470</v>
      </c>
      <c r="C47" s="58" t="s">
        <v>471</v>
      </c>
      <c r="D47" s="58" t="s">
        <v>472</v>
      </c>
      <c r="E47" s="93">
        <v>146</v>
      </c>
      <c r="F47" s="58" t="s">
        <v>1901</v>
      </c>
      <c r="G47" s="94">
        <v>3</v>
      </c>
      <c r="H47" s="60">
        <v>84</v>
      </c>
      <c r="I47" s="60">
        <v>0</v>
      </c>
      <c r="J47" s="60" t="s">
        <v>2255</v>
      </c>
      <c r="K47" s="60">
        <v>1</v>
      </c>
      <c r="L47" s="60">
        <v>3</v>
      </c>
      <c r="M47" s="61">
        <f t="shared" si="0"/>
        <v>1746.8953004005341</v>
      </c>
      <c r="N47" s="61">
        <f t="shared" si="1"/>
        <v>6572.2457178735876</v>
      </c>
      <c r="O47" s="61">
        <f t="shared" si="2"/>
        <v>8319.141018274122</v>
      </c>
      <c r="P47" s="61">
        <f t="shared" si="3"/>
        <v>0</v>
      </c>
      <c r="Q47" s="62">
        <f t="shared" si="4"/>
        <v>8319.141018274122</v>
      </c>
    </row>
    <row r="48" spans="1:17" ht="21.95" customHeight="1" x14ac:dyDescent="0.2">
      <c r="A48" s="57">
        <v>47</v>
      </c>
      <c r="B48" s="60" t="s">
        <v>473</v>
      </c>
      <c r="C48" s="58" t="s">
        <v>474</v>
      </c>
      <c r="D48" s="58" t="s">
        <v>475</v>
      </c>
      <c r="E48" s="93">
        <v>178</v>
      </c>
      <c r="F48" s="58" t="s">
        <v>1901</v>
      </c>
      <c r="G48" s="94">
        <v>3</v>
      </c>
      <c r="H48" s="60">
        <v>55</v>
      </c>
      <c r="I48" s="60">
        <v>1</v>
      </c>
      <c r="J48" s="60" t="s">
        <v>2255</v>
      </c>
      <c r="K48" s="60">
        <v>1</v>
      </c>
      <c r="L48" s="60">
        <v>3</v>
      </c>
      <c r="M48" s="61">
        <f t="shared" si="0"/>
        <v>1746.8953004005341</v>
      </c>
      <c r="N48" s="61">
        <f t="shared" si="1"/>
        <v>6572.2457178735876</v>
      </c>
      <c r="O48" s="61">
        <f t="shared" si="2"/>
        <v>8319.141018274122</v>
      </c>
      <c r="P48" s="61">
        <f t="shared" si="3"/>
        <v>935.93</v>
      </c>
      <c r="Q48" s="62">
        <f t="shared" si="4"/>
        <v>9255.0710182741223</v>
      </c>
    </row>
    <row r="49" spans="1:17" ht="21.95" customHeight="1" x14ac:dyDescent="0.2">
      <c r="A49" s="57">
        <v>48</v>
      </c>
      <c r="B49" s="60" t="s">
        <v>476</v>
      </c>
      <c r="C49" s="58" t="s">
        <v>1948</v>
      </c>
      <c r="D49" s="58" t="s">
        <v>478</v>
      </c>
      <c r="E49" s="93">
        <v>147</v>
      </c>
      <c r="F49" s="58" t="s">
        <v>1901</v>
      </c>
      <c r="G49" s="94">
        <v>3</v>
      </c>
      <c r="H49" s="60">
        <v>58</v>
      </c>
      <c r="I49" s="60">
        <v>0</v>
      </c>
      <c r="J49" s="60" t="s">
        <v>2255</v>
      </c>
      <c r="K49" s="60">
        <v>1</v>
      </c>
      <c r="L49" s="60">
        <v>3</v>
      </c>
      <c r="M49" s="61">
        <f t="shared" si="0"/>
        <v>1746.8953004005341</v>
      </c>
      <c r="N49" s="61">
        <f t="shared" si="1"/>
        <v>6572.2457178735876</v>
      </c>
      <c r="O49" s="61">
        <f t="shared" si="2"/>
        <v>8319.141018274122</v>
      </c>
      <c r="P49" s="61">
        <f t="shared" si="3"/>
        <v>0</v>
      </c>
      <c r="Q49" s="62">
        <f t="shared" si="4"/>
        <v>8319.141018274122</v>
      </c>
    </row>
    <row r="50" spans="1:17" ht="21.95" customHeight="1" x14ac:dyDescent="0.2">
      <c r="A50" s="57">
        <v>49</v>
      </c>
      <c r="B50" s="60" t="s">
        <v>479</v>
      </c>
      <c r="C50" s="58" t="s">
        <v>480</v>
      </c>
      <c r="D50" s="58" t="s">
        <v>481</v>
      </c>
      <c r="E50" s="93">
        <v>122</v>
      </c>
      <c r="F50" s="58" t="s">
        <v>1901</v>
      </c>
      <c r="G50" s="94">
        <v>3</v>
      </c>
      <c r="H50" s="60">
        <v>88</v>
      </c>
      <c r="I50" s="60">
        <v>0</v>
      </c>
      <c r="J50" s="60" t="s">
        <v>2255</v>
      </c>
      <c r="K50" s="60">
        <v>1</v>
      </c>
      <c r="L50" s="60">
        <v>3</v>
      </c>
      <c r="M50" s="61">
        <f t="shared" si="0"/>
        <v>1746.8953004005341</v>
      </c>
      <c r="N50" s="61">
        <f t="shared" si="1"/>
        <v>6572.2457178735876</v>
      </c>
      <c r="O50" s="61">
        <f t="shared" si="2"/>
        <v>8319.141018274122</v>
      </c>
      <c r="P50" s="61">
        <f t="shared" si="3"/>
        <v>0</v>
      </c>
      <c r="Q50" s="62">
        <f t="shared" si="4"/>
        <v>8319.141018274122</v>
      </c>
    </row>
    <row r="51" spans="1:17" ht="21.95" customHeight="1" x14ac:dyDescent="0.2">
      <c r="A51" s="57">
        <v>50</v>
      </c>
      <c r="B51" s="60" t="s">
        <v>487</v>
      </c>
      <c r="C51" s="58" t="s">
        <v>488</v>
      </c>
      <c r="D51" s="58" t="s">
        <v>489</v>
      </c>
      <c r="E51" s="93">
        <v>197</v>
      </c>
      <c r="F51" s="58" t="s">
        <v>1901</v>
      </c>
      <c r="G51" s="94">
        <v>3</v>
      </c>
      <c r="H51" s="60">
        <v>62</v>
      </c>
      <c r="I51" s="60">
        <v>0</v>
      </c>
      <c r="J51" s="60" t="s">
        <v>2255</v>
      </c>
      <c r="K51" s="60">
        <v>1</v>
      </c>
      <c r="L51" s="60">
        <v>3</v>
      </c>
      <c r="M51" s="61">
        <f t="shared" si="0"/>
        <v>1746.8953004005341</v>
      </c>
      <c r="N51" s="61">
        <f t="shared" si="1"/>
        <v>6572.2457178735876</v>
      </c>
      <c r="O51" s="61">
        <f t="shared" si="2"/>
        <v>8319.141018274122</v>
      </c>
      <c r="P51" s="61">
        <f t="shared" si="3"/>
        <v>0</v>
      </c>
      <c r="Q51" s="62">
        <f t="shared" si="4"/>
        <v>8319.141018274122</v>
      </c>
    </row>
    <row r="52" spans="1:17" ht="21.95" customHeight="1" x14ac:dyDescent="0.2">
      <c r="A52" s="57">
        <v>51</v>
      </c>
      <c r="B52" s="60" t="s">
        <v>490</v>
      </c>
      <c r="C52" s="58" t="s">
        <v>491</v>
      </c>
      <c r="D52" s="58" t="s">
        <v>495</v>
      </c>
      <c r="E52" s="93">
        <v>196</v>
      </c>
      <c r="F52" s="58" t="s">
        <v>1901</v>
      </c>
      <c r="G52" s="94">
        <v>3</v>
      </c>
      <c r="H52" s="60">
        <v>55</v>
      </c>
      <c r="I52" s="60">
        <v>0</v>
      </c>
      <c r="J52" s="60" t="s">
        <v>2255</v>
      </c>
      <c r="K52" s="60">
        <v>1</v>
      </c>
      <c r="L52" s="60">
        <v>3</v>
      </c>
      <c r="M52" s="61">
        <f t="shared" si="0"/>
        <v>1746.8953004005341</v>
      </c>
      <c r="N52" s="61">
        <f t="shared" si="1"/>
        <v>6572.2457178735876</v>
      </c>
      <c r="O52" s="61">
        <f t="shared" si="2"/>
        <v>8319.141018274122</v>
      </c>
      <c r="P52" s="61">
        <f t="shared" si="3"/>
        <v>0</v>
      </c>
      <c r="Q52" s="62">
        <f t="shared" si="4"/>
        <v>8319.141018274122</v>
      </c>
    </row>
    <row r="53" spans="1:17" ht="21.95" customHeight="1" x14ac:dyDescent="0.2">
      <c r="A53" s="57">
        <v>52</v>
      </c>
      <c r="B53" s="60" t="s">
        <v>502</v>
      </c>
      <c r="C53" s="58" t="s">
        <v>503</v>
      </c>
      <c r="D53" s="58" t="s">
        <v>504</v>
      </c>
      <c r="E53" s="93">
        <v>196</v>
      </c>
      <c r="F53" s="58" t="s">
        <v>1901</v>
      </c>
      <c r="G53" s="94">
        <v>9</v>
      </c>
      <c r="H53" s="60">
        <v>185</v>
      </c>
      <c r="I53" s="60">
        <v>0</v>
      </c>
      <c r="J53" s="60" t="s">
        <v>2255</v>
      </c>
      <c r="K53" s="60">
        <v>1</v>
      </c>
      <c r="L53" s="60">
        <v>9</v>
      </c>
      <c r="M53" s="61">
        <f t="shared" si="0"/>
        <v>1746.8953004005341</v>
      </c>
      <c r="N53" s="61">
        <f t="shared" si="1"/>
        <v>19716.737153620761</v>
      </c>
      <c r="O53" s="61">
        <f t="shared" si="2"/>
        <v>21463.632454021295</v>
      </c>
      <c r="P53" s="61">
        <f t="shared" si="3"/>
        <v>0</v>
      </c>
      <c r="Q53" s="62">
        <f t="shared" si="4"/>
        <v>21463.632454021295</v>
      </c>
    </row>
    <row r="54" spans="1:17" ht="21.95" customHeight="1" x14ac:dyDescent="0.2">
      <c r="A54" s="57">
        <v>53</v>
      </c>
      <c r="B54" s="60" t="s">
        <v>505</v>
      </c>
      <c r="C54" s="58" t="s">
        <v>506</v>
      </c>
      <c r="D54" s="58" t="s">
        <v>507</v>
      </c>
      <c r="E54" s="93">
        <v>148</v>
      </c>
      <c r="F54" s="58" t="s">
        <v>1901</v>
      </c>
      <c r="G54" s="94">
        <v>2</v>
      </c>
      <c r="H54" s="60">
        <v>40</v>
      </c>
      <c r="I54" s="60">
        <v>0</v>
      </c>
      <c r="J54" s="60" t="s">
        <v>2255</v>
      </c>
      <c r="K54" s="60">
        <v>1</v>
      </c>
      <c r="L54" s="60">
        <v>2</v>
      </c>
      <c r="M54" s="61">
        <f t="shared" si="0"/>
        <v>1746.8953004005341</v>
      </c>
      <c r="N54" s="61">
        <f t="shared" si="1"/>
        <v>4381.4971452490581</v>
      </c>
      <c r="O54" s="61">
        <f t="shared" si="2"/>
        <v>6128.3924456495924</v>
      </c>
      <c r="P54" s="61">
        <f t="shared" si="3"/>
        <v>0</v>
      </c>
      <c r="Q54" s="62">
        <f t="shared" si="4"/>
        <v>6128.3924456495924</v>
      </c>
    </row>
    <row r="55" spans="1:17" ht="21.95" customHeight="1" x14ac:dyDescent="0.2">
      <c r="A55" s="57">
        <v>54</v>
      </c>
      <c r="B55" s="60" t="s">
        <v>512</v>
      </c>
      <c r="C55" s="58" t="s">
        <v>513</v>
      </c>
      <c r="D55" s="58" t="s">
        <v>857</v>
      </c>
      <c r="E55" s="93">
        <v>168</v>
      </c>
      <c r="F55" s="58" t="s">
        <v>1901</v>
      </c>
      <c r="G55" s="94">
        <v>3</v>
      </c>
      <c r="H55" s="60">
        <v>71</v>
      </c>
      <c r="I55" s="60">
        <v>0</v>
      </c>
      <c r="J55" s="60" t="s">
        <v>2255</v>
      </c>
      <c r="K55" s="60">
        <v>1</v>
      </c>
      <c r="L55" s="60">
        <v>3</v>
      </c>
      <c r="M55" s="61">
        <f t="shared" si="0"/>
        <v>1746.8953004005341</v>
      </c>
      <c r="N55" s="61">
        <f t="shared" si="1"/>
        <v>6572.2457178735876</v>
      </c>
      <c r="O55" s="61">
        <f t="shared" si="2"/>
        <v>8319.141018274122</v>
      </c>
      <c r="P55" s="61">
        <f t="shared" si="3"/>
        <v>0</v>
      </c>
      <c r="Q55" s="62">
        <f t="shared" si="4"/>
        <v>8319.141018274122</v>
      </c>
    </row>
    <row r="56" spans="1:17" ht="21.95" customHeight="1" x14ac:dyDescent="0.2">
      <c r="A56" s="57">
        <v>55</v>
      </c>
      <c r="B56" s="60" t="s">
        <v>532</v>
      </c>
      <c r="C56" s="58" t="s">
        <v>533</v>
      </c>
      <c r="D56" s="58" t="s">
        <v>534</v>
      </c>
      <c r="E56" s="93">
        <v>149</v>
      </c>
      <c r="F56" s="58" t="s">
        <v>1901</v>
      </c>
      <c r="G56" s="94">
        <v>3</v>
      </c>
      <c r="H56" s="60">
        <v>70</v>
      </c>
      <c r="I56" s="60">
        <v>0</v>
      </c>
      <c r="J56" s="60" t="s">
        <v>2255</v>
      </c>
      <c r="K56" s="60">
        <v>1</v>
      </c>
      <c r="L56" s="60">
        <v>3</v>
      </c>
      <c r="M56" s="61">
        <f t="shared" si="0"/>
        <v>1746.8953004005341</v>
      </c>
      <c r="N56" s="61">
        <f t="shared" si="1"/>
        <v>6572.2457178735876</v>
      </c>
      <c r="O56" s="61">
        <f t="shared" si="2"/>
        <v>8319.141018274122</v>
      </c>
      <c r="P56" s="61">
        <f t="shared" si="3"/>
        <v>0</v>
      </c>
      <c r="Q56" s="62">
        <f t="shared" si="4"/>
        <v>8319.141018274122</v>
      </c>
    </row>
    <row r="57" spans="1:17" s="69" customFormat="1" ht="21.95" customHeight="1" x14ac:dyDescent="0.2">
      <c r="A57" s="57">
        <v>56</v>
      </c>
      <c r="B57" s="60" t="s">
        <v>535</v>
      </c>
      <c r="C57" s="58" t="s">
        <v>1850</v>
      </c>
      <c r="D57" s="58" t="s">
        <v>536</v>
      </c>
      <c r="E57" s="93">
        <v>151</v>
      </c>
      <c r="F57" s="58" t="s">
        <v>1901</v>
      </c>
      <c r="G57" s="94">
        <v>3</v>
      </c>
      <c r="H57" s="60">
        <v>58</v>
      </c>
      <c r="I57" s="60">
        <v>0</v>
      </c>
      <c r="J57" s="60" t="s">
        <v>2255</v>
      </c>
      <c r="K57" s="60">
        <v>1</v>
      </c>
      <c r="L57" s="60">
        <v>3</v>
      </c>
      <c r="M57" s="61">
        <f t="shared" si="0"/>
        <v>1746.8953004005341</v>
      </c>
      <c r="N57" s="61">
        <f t="shared" si="1"/>
        <v>6572.2457178735876</v>
      </c>
      <c r="O57" s="61">
        <f t="shared" si="2"/>
        <v>8319.141018274122</v>
      </c>
      <c r="P57" s="61">
        <f t="shared" si="3"/>
        <v>0</v>
      </c>
      <c r="Q57" s="62">
        <f t="shared" si="4"/>
        <v>8319.141018274122</v>
      </c>
    </row>
    <row r="58" spans="1:17" ht="21.95" customHeight="1" x14ac:dyDescent="0.2">
      <c r="A58" s="57">
        <v>57</v>
      </c>
      <c r="B58" s="60" t="s">
        <v>537</v>
      </c>
      <c r="C58" s="58" t="s">
        <v>538</v>
      </c>
      <c r="D58" s="58" t="s">
        <v>539</v>
      </c>
      <c r="E58" s="93">
        <v>178</v>
      </c>
      <c r="F58" s="58" t="s">
        <v>1901</v>
      </c>
      <c r="G58" s="94">
        <v>3</v>
      </c>
      <c r="H58" s="60">
        <v>73</v>
      </c>
      <c r="I58" s="60">
        <v>0</v>
      </c>
      <c r="J58" s="60" t="s">
        <v>2255</v>
      </c>
      <c r="K58" s="60">
        <v>1</v>
      </c>
      <c r="L58" s="60">
        <v>3</v>
      </c>
      <c r="M58" s="61">
        <f t="shared" si="0"/>
        <v>1746.8953004005341</v>
      </c>
      <c r="N58" s="61">
        <f t="shared" si="1"/>
        <v>6572.2457178735876</v>
      </c>
      <c r="O58" s="61">
        <f t="shared" si="2"/>
        <v>8319.141018274122</v>
      </c>
      <c r="P58" s="61">
        <f t="shared" si="3"/>
        <v>0</v>
      </c>
      <c r="Q58" s="62">
        <f t="shared" si="4"/>
        <v>8319.141018274122</v>
      </c>
    </row>
    <row r="59" spans="1:17" ht="21.95" customHeight="1" x14ac:dyDescent="0.2">
      <c r="A59" s="57">
        <v>58</v>
      </c>
      <c r="B59" s="60" t="s">
        <v>540</v>
      </c>
      <c r="C59" s="58" t="s">
        <v>541</v>
      </c>
      <c r="D59" s="58" t="s">
        <v>542</v>
      </c>
      <c r="E59" s="93">
        <v>148</v>
      </c>
      <c r="F59" s="58" t="s">
        <v>1901</v>
      </c>
      <c r="G59" s="94">
        <v>4</v>
      </c>
      <c r="H59" s="60">
        <v>83</v>
      </c>
      <c r="I59" s="60">
        <v>0</v>
      </c>
      <c r="J59" s="60" t="s">
        <v>2255</v>
      </c>
      <c r="K59" s="60">
        <v>1</v>
      </c>
      <c r="L59" s="60">
        <v>4</v>
      </c>
      <c r="M59" s="61">
        <f t="shared" si="0"/>
        <v>1746.8953004005341</v>
      </c>
      <c r="N59" s="61">
        <f t="shared" si="1"/>
        <v>8762.9942904981162</v>
      </c>
      <c r="O59" s="61">
        <f t="shared" si="2"/>
        <v>10509.889590898651</v>
      </c>
      <c r="P59" s="61">
        <f t="shared" si="3"/>
        <v>0</v>
      </c>
      <c r="Q59" s="62">
        <f t="shared" si="4"/>
        <v>10509.889590898651</v>
      </c>
    </row>
    <row r="60" spans="1:17" ht="21.95" customHeight="1" x14ac:dyDescent="0.2">
      <c r="A60" s="57">
        <v>59</v>
      </c>
      <c r="B60" s="60" t="s">
        <v>545</v>
      </c>
      <c r="C60" s="58" t="s">
        <v>546</v>
      </c>
      <c r="D60" s="58" t="s">
        <v>547</v>
      </c>
      <c r="E60" s="93">
        <v>167</v>
      </c>
      <c r="F60" s="58" t="s">
        <v>1901</v>
      </c>
      <c r="G60" s="94">
        <v>3</v>
      </c>
      <c r="H60" s="60">
        <v>70</v>
      </c>
      <c r="I60" s="60">
        <v>0</v>
      </c>
      <c r="J60" s="60" t="s">
        <v>2255</v>
      </c>
      <c r="K60" s="60">
        <v>1</v>
      </c>
      <c r="L60" s="60">
        <v>3</v>
      </c>
      <c r="M60" s="61">
        <f t="shared" si="0"/>
        <v>1746.8953004005341</v>
      </c>
      <c r="N60" s="61">
        <f t="shared" si="1"/>
        <v>6572.2457178735876</v>
      </c>
      <c r="O60" s="61">
        <f t="shared" si="2"/>
        <v>8319.141018274122</v>
      </c>
      <c r="P60" s="61">
        <f t="shared" si="3"/>
        <v>0</v>
      </c>
      <c r="Q60" s="62">
        <f t="shared" si="4"/>
        <v>8319.141018274122</v>
      </c>
    </row>
    <row r="61" spans="1:17" ht="21.95" customHeight="1" x14ac:dyDescent="0.2">
      <c r="A61" s="57">
        <v>60</v>
      </c>
      <c r="B61" s="60" t="s">
        <v>548</v>
      </c>
      <c r="C61" s="58" t="s">
        <v>549</v>
      </c>
      <c r="D61" s="58" t="s">
        <v>550</v>
      </c>
      <c r="E61" s="93">
        <v>168</v>
      </c>
      <c r="F61" s="58" t="s">
        <v>1901</v>
      </c>
      <c r="G61" s="94">
        <v>3</v>
      </c>
      <c r="H61" s="60">
        <v>52</v>
      </c>
      <c r="I61" s="60">
        <v>0</v>
      </c>
      <c r="J61" s="60" t="s">
        <v>2255</v>
      </c>
      <c r="K61" s="60">
        <v>1</v>
      </c>
      <c r="L61" s="60">
        <v>3</v>
      </c>
      <c r="M61" s="61">
        <f t="shared" si="0"/>
        <v>1746.8953004005341</v>
      </c>
      <c r="N61" s="61">
        <f t="shared" si="1"/>
        <v>6572.2457178735876</v>
      </c>
      <c r="O61" s="61">
        <f t="shared" si="2"/>
        <v>8319.141018274122</v>
      </c>
      <c r="P61" s="61">
        <f t="shared" si="3"/>
        <v>0</v>
      </c>
      <c r="Q61" s="62">
        <f t="shared" si="4"/>
        <v>8319.141018274122</v>
      </c>
    </row>
    <row r="62" spans="1:17" ht="21.95" customHeight="1" x14ac:dyDescent="0.2">
      <c r="A62" s="57">
        <v>61</v>
      </c>
      <c r="B62" s="60" t="s">
        <v>555</v>
      </c>
      <c r="C62" s="58" t="s">
        <v>109</v>
      </c>
      <c r="D62" s="58" t="s">
        <v>556</v>
      </c>
      <c r="E62" s="93">
        <v>144</v>
      </c>
      <c r="F62" s="58" t="s">
        <v>1057</v>
      </c>
      <c r="G62" s="94">
        <v>3</v>
      </c>
      <c r="H62" s="60">
        <v>47</v>
      </c>
      <c r="I62" s="60">
        <v>0</v>
      </c>
      <c r="J62" s="60" t="s">
        <v>2255</v>
      </c>
      <c r="K62" s="60">
        <v>1</v>
      </c>
      <c r="L62" s="60">
        <v>1</v>
      </c>
      <c r="M62" s="61">
        <f t="shared" si="0"/>
        <v>1746.8953004005341</v>
      </c>
      <c r="N62" s="61">
        <f t="shared" si="1"/>
        <v>2190.7485726245291</v>
      </c>
      <c r="O62" s="61">
        <f t="shared" si="2"/>
        <v>3937.6438730250629</v>
      </c>
      <c r="P62" s="61">
        <f t="shared" si="3"/>
        <v>0</v>
      </c>
      <c r="Q62" s="62">
        <f t="shared" si="4"/>
        <v>3937.6438730250629</v>
      </c>
    </row>
    <row r="63" spans="1:17" ht="21.95" customHeight="1" x14ac:dyDescent="0.2">
      <c r="A63" s="57">
        <v>62</v>
      </c>
      <c r="B63" s="60" t="s">
        <v>557</v>
      </c>
      <c r="C63" s="58" t="s">
        <v>558</v>
      </c>
      <c r="D63" s="58" t="s">
        <v>559</v>
      </c>
      <c r="E63" s="93">
        <v>144</v>
      </c>
      <c r="F63" s="58" t="s">
        <v>1901</v>
      </c>
      <c r="G63" s="94">
        <v>6</v>
      </c>
      <c r="H63" s="60">
        <v>118</v>
      </c>
      <c r="I63" s="60">
        <v>0</v>
      </c>
      <c r="J63" s="60" t="s">
        <v>2255</v>
      </c>
      <c r="K63" s="60">
        <v>1</v>
      </c>
      <c r="L63" s="60">
        <v>6</v>
      </c>
      <c r="M63" s="61">
        <f t="shared" si="0"/>
        <v>1746.8953004005341</v>
      </c>
      <c r="N63" s="61">
        <f t="shared" si="1"/>
        <v>13144.491435747175</v>
      </c>
      <c r="O63" s="61">
        <f t="shared" si="2"/>
        <v>14891.38673614771</v>
      </c>
      <c r="P63" s="61">
        <f t="shared" si="3"/>
        <v>0</v>
      </c>
      <c r="Q63" s="62">
        <f t="shared" si="4"/>
        <v>14891.38673614771</v>
      </c>
    </row>
    <row r="64" spans="1:17" ht="21.95" customHeight="1" x14ac:dyDescent="0.2">
      <c r="A64" s="57">
        <v>63</v>
      </c>
      <c r="B64" s="60" t="s">
        <v>560</v>
      </c>
      <c r="C64" s="58" t="s">
        <v>561</v>
      </c>
      <c r="D64" s="58" t="s">
        <v>562</v>
      </c>
      <c r="E64" s="93">
        <v>144</v>
      </c>
      <c r="F64" s="58" t="s">
        <v>1057</v>
      </c>
      <c r="G64" s="94">
        <v>12</v>
      </c>
      <c r="H64" s="60">
        <v>213</v>
      </c>
      <c r="I64" s="60">
        <v>0</v>
      </c>
      <c r="J64" s="60" t="s">
        <v>2255</v>
      </c>
      <c r="K64" s="60">
        <v>1</v>
      </c>
      <c r="L64" s="60">
        <v>12</v>
      </c>
      <c r="M64" s="61">
        <f t="shared" si="0"/>
        <v>1746.8953004005341</v>
      </c>
      <c r="N64" s="61">
        <f t="shared" si="1"/>
        <v>26288.982871494351</v>
      </c>
      <c r="O64" s="61">
        <f t="shared" si="2"/>
        <v>28035.878171894885</v>
      </c>
      <c r="P64" s="61">
        <f t="shared" si="3"/>
        <v>0</v>
      </c>
      <c r="Q64" s="62">
        <f t="shared" si="4"/>
        <v>28035.878171894885</v>
      </c>
    </row>
    <row r="65" spans="1:17" ht="21.95" customHeight="1" x14ac:dyDescent="0.2">
      <c r="A65" s="57">
        <v>64</v>
      </c>
      <c r="B65" s="60" t="s">
        <v>573</v>
      </c>
      <c r="C65" s="58" t="s">
        <v>574</v>
      </c>
      <c r="D65" s="58" t="s">
        <v>575</v>
      </c>
      <c r="E65" s="93">
        <v>64</v>
      </c>
      <c r="F65" s="58" t="s">
        <v>1901</v>
      </c>
      <c r="G65" s="95">
        <v>2</v>
      </c>
      <c r="H65" s="63">
        <v>42</v>
      </c>
      <c r="I65" s="63">
        <v>0</v>
      </c>
      <c r="J65" s="63" t="s">
        <v>2255</v>
      </c>
      <c r="K65" s="63">
        <v>1</v>
      </c>
      <c r="L65" s="63">
        <v>2</v>
      </c>
      <c r="M65" s="61">
        <f t="shared" si="0"/>
        <v>1746.8953004005341</v>
      </c>
      <c r="N65" s="61">
        <f t="shared" si="1"/>
        <v>4381.4971452490581</v>
      </c>
      <c r="O65" s="61">
        <f t="shared" si="2"/>
        <v>6128.3924456495924</v>
      </c>
      <c r="P65" s="61">
        <f t="shared" si="3"/>
        <v>0</v>
      </c>
      <c r="Q65" s="62">
        <f t="shared" si="4"/>
        <v>6128.3924456495924</v>
      </c>
    </row>
    <row r="66" spans="1:17" ht="21.95" customHeight="1" x14ac:dyDescent="0.2">
      <c r="A66" s="57">
        <v>65</v>
      </c>
      <c r="B66" s="60" t="s">
        <v>576</v>
      </c>
      <c r="C66" s="58" t="s">
        <v>457</v>
      </c>
      <c r="D66" s="58" t="s">
        <v>577</v>
      </c>
      <c r="E66" s="93">
        <v>199</v>
      </c>
      <c r="F66" s="58" t="s">
        <v>1714</v>
      </c>
      <c r="G66" s="94">
        <v>2</v>
      </c>
      <c r="H66" s="60">
        <v>30</v>
      </c>
      <c r="I66" s="60">
        <v>0</v>
      </c>
      <c r="J66" s="60" t="s">
        <v>2255</v>
      </c>
      <c r="K66" s="60">
        <v>1</v>
      </c>
      <c r="L66" s="60">
        <v>2</v>
      </c>
      <c r="M66" s="61">
        <f t="shared" si="0"/>
        <v>1746.8953004005341</v>
      </c>
      <c r="N66" s="61">
        <f t="shared" si="1"/>
        <v>4381.4971452490581</v>
      </c>
      <c r="O66" s="61">
        <f t="shared" si="2"/>
        <v>6128.3924456495924</v>
      </c>
      <c r="P66" s="61">
        <f t="shared" si="3"/>
        <v>0</v>
      </c>
      <c r="Q66" s="62">
        <f t="shared" si="4"/>
        <v>6128.3924456495924</v>
      </c>
    </row>
    <row r="67" spans="1:17" ht="21.95" customHeight="1" x14ac:dyDescent="0.2">
      <c r="A67" s="57">
        <v>66</v>
      </c>
      <c r="B67" s="60" t="s">
        <v>578</v>
      </c>
      <c r="C67" s="58" t="s">
        <v>579</v>
      </c>
      <c r="D67" s="58" t="s">
        <v>580</v>
      </c>
      <c r="E67" s="93">
        <v>149</v>
      </c>
      <c r="F67" s="58" t="s">
        <v>1901</v>
      </c>
      <c r="G67" s="96">
        <v>3</v>
      </c>
      <c r="H67" s="60">
        <v>62</v>
      </c>
      <c r="I67" s="60">
        <v>0</v>
      </c>
      <c r="J67" s="60" t="s">
        <v>2255</v>
      </c>
      <c r="K67" s="60">
        <v>1</v>
      </c>
      <c r="L67" s="60">
        <v>3</v>
      </c>
      <c r="M67" s="61">
        <f t="shared" ref="M67:M130" si="5">1308424.58/749</f>
        <v>1746.8953004005341</v>
      </c>
      <c r="N67" s="61">
        <f t="shared" ref="N67:N130" si="6">5233698.34/2389*L67</f>
        <v>6572.2457178735876</v>
      </c>
      <c r="O67" s="61">
        <f t="shared" ref="O67:O130" si="7">M67+N67</f>
        <v>8319.141018274122</v>
      </c>
      <c r="P67" s="61">
        <f t="shared" ref="P67:P130" si="8">935.93*I67</f>
        <v>0</v>
      </c>
      <c r="Q67" s="62">
        <f t="shared" ref="Q67:Q130" si="9">O67+P67</f>
        <v>8319.141018274122</v>
      </c>
    </row>
    <row r="68" spans="1:17" ht="21.95" customHeight="1" x14ac:dyDescent="0.2">
      <c r="A68" s="57">
        <v>67</v>
      </c>
      <c r="B68" s="60" t="s">
        <v>581</v>
      </c>
      <c r="C68" s="58" t="s">
        <v>1017</v>
      </c>
      <c r="D68" s="58" t="s">
        <v>583</v>
      </c>
      <c r="E68" s="93">
        <v>137</v>
      </c>
      <c r="F68" s="58" t="s">
        <v>1057</v>
      </c>
      <c r="G68" s="57">
        <v>2</v>
      </c>
      <c r="H68" s="60">
        <v>25</v>
      </c>
      <c r="I68" s="60">
        <v>0</v>
      </c>
      <c r="J68" s="60" t="s">
        <v>2255</v>
      </c>
      <c r="K68" s="60">
        <v>1</v>
      </c>
      <c r="L68" s="60">
        <v>0</v>
      </c>
      <c r="M68" s="61">
        <f t="shared" si="5"/>
        <v>1746.8953004005341</v>
      </c>
      <c r="N68" s="61">
        <f t="shared" si="6"/>
        <v>0</v>
      </c>
      <c r="O68" s="61">
        <f t="shared" si="7"/>
        <v>1746.8953004005341</v>
      </c>
      <c r="P68" s="61">
        <f t="shared" si="8"/>
        <v>0</v>
      </c>
      <c r="Q68" s="62">
        <f t="shared" si="9"/>
        <v>1746.8953004005341</v>
      </c>
    </row>
    <row r="69" spans="1:17" ht="21.95" customHeight="1" x14ac:dyDescent="0.2">
      <c r="A69" s="57">
        <v>68</v>
      </c>
      <c r="B69" s="60" t="s">
        <v>587</v>
      </c>
      <c r="C69" s="58" t="s">
        <v>2280</v>
      </c>
      <c r="D69" s="58" t="s">
        <v>588</v>
      </c>
      <c r="E69" s="93">
        <v>171</v>
      </c>
      <c r="F69" s="58" t="s">
        <v>1901</v>
      </c>
      <c r="G69" s="94">
        <v>3</v>
      </c>
      <c r="H69" s="60">
        <v>90</v>
      </c>
      <c r="I69" s="60">
        <v>1</v>
      </c>
      <c r="J69" s="60" t="s">
        <v>2255</v>
      </c>
      <c r="K69" s="60">
        <v>1</v>
      </c>
      <c r="L69" s="60">
        <v>3</v>
      </c>
      <c r="M69" s="61">
        <f t="shared" si="5"/>
        <v>1746.8953004005341</v>
      </c>
      <c r="N69" s="61">
        <f t="shared" si="6"/>
        <v>6572.2457178735876</v>
      </c>
      <c r="O69" s="61">
        <f t="shared" si="7"/>
        <v>8319.141018274122</v>
      </c>
      <c r="P69" s="61">
        <f t="shared" si="8"/>
        <v>935.93</v>
      </c>
      <c r="Q69" s="62">
        <f t="shared" si="9"/>
        <v>9255.0710182741223</v>
      </c>
    </row>
    <row r="70" spans="1:17" ht="21.95" customHeight="1" x14ac:dyDescent="0.2">
      <c r="A70" s="57">
        <v>69</v>
      </c>
      <c r="B70" s="60" t="s">
        <v>603</v>
      </c>
      <c r="C70" s="58" t="s">
        <v>604</v>
      </c>
      <c r="D70" s="58" t="s">
        <v>605</v>
      </c>
      <c r="E70" s="93">
        <v>181</v>
      </c>
      <c r="F70" s="58" t="s">
        <v>1901</v>
      </c>
      <c r="G70" s="94">
        <v>3</v>
      </c>
      <c r="H70" s="60">
        <v>86</v>
      </c>
      <c r="I70" s="60">
        <v>0</v>
      </c>
      <c r="J70" s="60" t="s">
        <v>2255</v>
      </c>
      <c r="K70" s="60">
        <v>1</v>
      </c>
      <c r="L70" s="60">
        <v>3</v>
      </c>
      <c r="M70" s="61">
        <f t="shared" si="5"/>
        <v>1746.8953004005341</v>
      </c>
      <c r="N70" s="61">
        <f t="shared" si="6"/>
        <v>6572.2457178735876</v>
      </c>
      <c r="O70" s="61">
        <f t="shared" si="7"/>
        <v>8319.141018274122</v>
      </c>
      <c r="P70" s="61">
        <f t="shared" si="8"/>
        <v>0</v>
      </c>
      <c r="Q70" s="62">
        <f t="shared" si="9"/>
        <v>8319.141018274122</v>
      </c>
    </row>
    <row r="71" spans="1:17" ht="21.95" customHeight="1" x14ac:dyDescent="0.2">
      <c r="A71" s="57">
        <v>70</v>
      </c>
      <c r="B71" s="60" t="s">
        <v>621</v>
      </c>
      <c r="C71" s="58" t="s">
        <v>622</v>
      </c>
      <c r="D71" s="58" t="s">
        <v>623</v>
      </c>
      <c r="E71" s="93">
        <v>179</v>
      </c>
      <c r="F71" s="58" t="s">
        <v>1901</v>
      </c>
      <c r="G71" s="94">
        <v>2</v>
      </c>
      <c r="H71" s="60">
        <v>45</v>
      </c>
      <c r="I71" s="60">
        <v>0</v>
      </c>
      <c r="J71" s="60" t="s">
        <v>2255</v>
      </c>
      <c r="K71" s="60">
        <v>1</v>
      </c>
      <c r="L71" s="60">
        <v>2</v>
      </c>
      <c r="M71" s="61">
        <f t="shared" si="5"/>
        <v>1746.8953004005341</v>
      </c>
      <c r="N71" s="61">
        <f t="shared" si="6"/>
        <v>4381.4971452490581</v>
      </c>
      <c r="O71" s="61">
        <f t="shared" si="7"/>
        <v>6128.3924456495924</v>
      </c>
      <c r="P71" s="61">
        <f t="shared" si="8"/>
        <v>0</v>
      </c>
      <c r="Q71" s="62">
        <f t="shared" si="9"/>
        <v>6128.3924456495924</v>
      </c>
    </row>
    <row r="72" spans="1:17" ht="21.95" customHeight="1" x14ac:dyDescent="0.2">
      <c r="A72" s="57">
        <v>71</v>
      </c>
      <c r="B72" s="60" t="s">
        <v>624</v>
      </c>
      <c r="C72" s="58" t="s">
        <v>1515</v>
      </c>
      <c r="D72" s="58" t="s">
        <v>625</v>
      </c>
      <c r="E72" s="93">
        <v>182</v>
      </c>
      <c r="F72" s="58" t="s">
        <v>1901</v>
      </c>
      <c r="G72" s="94">
        <v>5</v>
      </c>
      <c r="H72" s="60">
        <v>123</v>
      </c>
      <c r="I72" s="60">
        <v>0</v>
      </c>
      <c r="J72" s="60" t="s">
        <v>2255</v>
      </c>
      <c r="K72" s="60">
        <v>1</v>
      </c>
      <c r="L72" s="60">
        <v>5</v>
      </c>
      <c r="M72" s="61">
        <f t="shared" si="5"/>
        <v>1746.8953004005341</v>
      </c>
      <c r="N72" s="61">
        <f t="shared" si="6"/>
        <v>10953.742863122645</v>
      </c>
      <c r="O72" s="61">
        <f t="shared" si="7"/>
        <v>12700.638163523179</v>
      </c>
      <c r="P72" s="61">
        <f t="shared" si="8"/>
        <v>0</v>
      </c>
      <c r="Q72" s="62">
        <f t="shared" si="9"/>
        <v>12700.638163523179</v>
      </c>
    </row>
    <row r="73" spans="1:17" ht="21.95" customHeight="1" x14ac:dyDescent="0.2">
      <c r="A73" s="57">
        <v>72</v>
      </c>
      <c r="B73" s="60" t="s">
        <v>628</v>
      </c>
      <c r="C73" s="58" t="s">
        <v>629</v>
      </c>
      <c r="D73" s="58" t="s">
        <v>630</v>
      </c>
      <c r="E73" s="93">
        <v>174</v>
      </c>
      <c r="F73" s="58" t="s">
        <v>1901</v>
      </c>
      <c r="G73" s="94">
        <v>3</v>
      </c>
      <c r="H73" s="60">
        <v>67</v>
      </c>
      <c r="I73" s="60">
        <v>0</v>
      </c>
      <c r="J73" s="60" t="s">
        <v>2255</v>
      </c>
      <c r="K73" s="60">
        <v>1</v>
      </c>
      <c r="L73" s="60">
        <v>3</v>
      </c>
      <c r="M73" s="61">
        <f t="shared" si="5"/>
        <v>1746.8953004005341</v>
      </c>
      <c r="N73" s="61">
        <f t="shared" si="6"/>
        <v>6572.2457178735876</v>
      </c>
      <c r="O73" s="61">
        <f t="shared" si="7"/>
        <v>8319.141018274122</v>
      </c>
      <c r="P73" s="61">
        <f t="shared" si="8"/>
        <v>0</v>
      </c>
      <c r="Q73" s="62">
        <f t="shared" si="9"/>
        <v>8319.141018274122</v>
      </c>
    </row>
    <row r="74" spans="1:17" ht="21.95" customHeight="1" x14ac:dyDescent="0.2">
      <c r="A74" s="57">
        <v>73</v>
      </c>
      <c r="B74" s="60" t="s">
        <v>632</v>
      </c>
      <c r="C74" s="58" t="s">
        <v>2027</v>
      </c>
      <c r="D74" s="58" t="s">
        <v>633</v>
      </c>
      <c r="E74" s="93">
        <v>118</v>
      </c>
      <c r="F74" s="58" t="s">
        <v>1901</v>
      </c>
      <c r="G74" s="94">
        <v>4</v>
      </c>
      <c r="H74" s="60">
        <v>86</v>
      </c>
      <c r="I74" s="60">
        <v>0</v>
      </c>
      <c r="J74" s="60" t="s">
        <v>2255</v>
      </c>
      <c r="K74" s="60">
        <v>1</v>
      </c>
      <c r="L74" s="60">
        <v>4</v>
      </c>
      <c r="M74" s="61">
        <f t="shared" si="5"/>
        <v>1746.8953004005341</v>
      </c>
      <c r="N74" s="61">
        <f t="shared" si="6"/>
        <v>8762.9942904981162</v>
      </c>
      <c r="O74" s="61">
        <f t="shared" si="7"/>
        <v>10509.889590898651</v>
      </c>
      <c r="P74" s="61">
        <f t="shared" si="8"/>
        <v>0</v>
      </c>
      <c r="Q74" s="62">
        <f t="shared" si="9"/>
        <v>10509.889590898651</v>
      </c>
    </row>
    <row r="75" spans="1:17" ht="21.95" customHeight="1" x14ac:dyDescent="0.2">
      <c r="A75" s="57">
        <v>74</v>
      </c>
      <c r="B75" s="60" t="s">
        <v>639</v>
      </c>
      <c r="C75" s="58" t="s">
        <v>1360</v>
      </c>
      <c r="D75" s="58" t="s">
        <v>640</v>
      </c>
      <c r="E75" s="93">
        <v>143</v>
      </c>
      <c r="F75" s="58" t="s">
        <v>1901</v>
      </c>
      <c r="G75" s="94">
        <v>4</v>
      </c>
      <c r="H75" s="60">
        <v>99</v>
      </c>
      <c r="I75" s="60">
        <v>0</v>
      </c>
      <c r="J75" s="60" t="s">
        <v>2255</v>
      </c>
      <c r="K75" s="60">
        <v>1</v>
      </c>
      <c r="L75" s="60">
        <v>4</v>
      </c>
      <c r="M75" s="61">
        <f t="shared" si="5"/>
        <v>1746.8953004005341</v>
      </c>
      <c r="N75" s="61">
        <f t="shared" si="6"/>
        <v>8762.9942904981162</v>
      </c>
      <c r="O75" s="61">
        <f t="shared" si="7"/>
        <v>10509.889590898651</v>
      </c>
      <c r="P75" s="61">
        <f t="shared" si="8"/>
        <v>0</v>
      </c>
      <c r="Q75" s="62">
        <f t="shared" si="9"/>
        <v>10509.889590898651</v>
      </c>
    </row>
    <row r="76" spans="1:17" ht="21.95" customHeight="1" x14ac:dyDescent="0.2">
      <c r="A76" s="57">
        <v>75</v>
      </c>
      <c r="B76" s="60" t="s">
        <v>642</v>
      </c>
      <c r="C76" s="58" t="s">
        <v>123</v>
      </c>
      <c r="D76" s="58" t="s">
        <v>643</v>
      </c>
      <c r="E76" s="93">
        <v>125</v>
      </c>
      <c r="F76" s="58" t="s">
        <v>1901</v>
      </c>
      <c r="G76" s="94">
        <v>1</v>
      </c>
      <c r="H76" s="60">
        <v>23</v>
      </c>
      <c r="I76" s="60">
        <v>0</v>
      </c>
      <c r="J76" s="60" t="s">
        <v>2255</v>
      </c>
      <c r="K76" s="60">
        <v>1</v>
      </c>
      <c r="L76" s="60">
        <v>1</v>
      </c>
      <c r="M76" s="61">
        <f t="shared" si="5"/>
        <v>1746.8953004005341</v>
      </c>
      <c r="N76" s="61">
        <f t="shared" si="6"/>
        <v>2190.7485726245291</v>
      </c>
      <c r="O76" s="61">
        <f t="shared" si="7"/>
        <v>3937.6438730250629</v>
      </c>
      <c r="P76" s="61">
        <f t="shared" si="8"/>
        <v>0</v>
      </c>
      <c r="Q76" s="62">
        <f t="shared" si="9"/>
        <v>3937.6438730250629</v>
      </c>
    </row>
    <row r="77" spans="1:17" ht="21.95" customHeight="1" x14ac:dyDescent="0.2">
      <c r="A77" s="57">
        <v>76</v>
      </c>
      <c r="B77" s="60" t="s">
        <v>644</v>
      </c>
      <c r="C77" s="58" t="s">
        <v>645</v>
      </c>
      <c r="D77" s="58" t="s">
        <v>646</v>
      </c>
      <c r="E77" s="93">
        <v>141</v>
      </c>
      <c r="F77" s="58" t="s">
        <v>1901</v>
      </c>
      <c r="G77" s="94">
        <v>1</v>
      </c>
      <c r="H77" s="60">
        <v>20</v>
      </c>
      <c r="I77" s="60">
        <v>0</v>
      </c>
      <c r="J77" s="60" t="s">
        <v>2255</v>
      </c>
      <c r="K77" s="60">
        <v>1</v>
      </c>
      <c r="L77" s="60">
        <v>1</v>
      </c>
      <c r="M77" s="61">
        <f t="shared" si="5"/>
        <v>1746.8953004005341</v>
      </c>
      <c r="N77" s="61">
        <f t="shared" si="6"/>
        <v>2190.7485726245291</v>
      </c>
      <c r="O77" s="61">
        <f t="shared" si="7"/>
        <v>3937.6438730250629</v>
      </c>
      <c r="P77" s="61">
        <f t="shared" si="8"/>
        <v>0</v>
      </c>
      <c r="Q77" s="62">
        <f t="shared" si="9"/>
        <v>3937.6438730250629</v>
      </c>
    </row>
    <row r="78" spans="1:17" ht="21.95" customHeight="1" x14ac:dyDescent="0.2">
      <c r="A78" s="57">
        <v>77</v>
      </c>
      <c r="B78" s="60" t="s">
        <v>650</v>
      </c>
      <c r="C78" s="58" t="s">
        <v>651</v>
      </c>
      <c r="D78" s="58" t="s">
        <v>1758</v>
      </c>
      <c r="E78" s="93">
        <v>154</v>
      </c>
      <c r="F78" s="58" t="s">
        <v>1901</v>
      </c>
      <c r="G78" s="94">
        <v>2</v>
      </c>
      <c r="H78" s="60">
        <v>36</v>
      </c>
      <c r="I78" s="60">
        <v>0</v>
      </c>
      <c r="J78" s="60" t="s">
        <v>2255</v>
      </c>
      <c r="K78" s="60">
        <v>1</v>
      </c>
      <c r="L78" s="60">
        <v>2</v>
      </c>
      <c r="M78" s="61">
        <f t="shared" si="5"/>
        <v>1746.8953004005341</v>
      </c>
      <c r="N78" s="61">
        <f t="shared" si="6"/>
        <v>4381.4971452490581</v>
      </c>
      <c r="O78" s="61">
        <f t="shared" si="7"/>
        <v>6128.3924456495924</v>
      </c>
      <c r="P78" s="61">
        <f t="shared" si="8"/>
        <v>0</v>
      </c>
      <c r="Q78" s="62">
        <f t="shared" si="9"/>
        <v>6128.3924456495924</v>
      </c>
    </row>
    <row r="79" spans="1:17" ht="21.95" customHeight="1" x14ac:dyDescent="0.2">
      <c r="A79" s="57">
        <v>78</v>
      </c>
      <c r="B79" s="60" t="s">
        <v>652</v>
      </c>
      <c r="C79" s="58" t="s">
        <v>1769</v>
      </c>
      <c r="D79" s="58" t="s">
        <v>653</v>
      </c>
      <c r="E79" s="93">
        <v>119</v>
      </c>
      <c r="F79" s="58" t="s">
        <v>1901</v>
      </c>
      <c r="G79" s="94">
        <v>2</v>
      </c>
      <c r="H79" s="60">
        <v>30</v>
      </c>
      <c r="I79" s="60">
        <v>0</v>
      </c>
      <c r="J79" s="60" t="s">
        <v>2255</v>
      </c>
      <c r="K79" s="60">
        <v>1</v>
      </c>
      <c r="L79" s="60">
        <v>2</v>
      </c>
      <c r="M79" s="61">
        <f t="shared" si="5"/>
        <v>1746.8953004005341</v>
      </c>
      <c r="N79" s="61">
        <f t="shared" si="6"/>
        <v>4381.4971452490581</v>
      </c>
      <c r="O79" s="61">
        <f t="shared" si="7"/>
        <v>6128.3924456495924</v>
      </c>
      <c r="P79" s="61">
        <f t="shared" si="8"/>
        <v>0</v>
      </c>
      <c r="Q79" s="62">
        <f t="shared" si="9"/>
        <v>6128.3924456495924</v>
      </c>
    </row>
    <row r="80" spans="1:17" ht="21.95" customHeight="1" x14ac:dyDescent="0.2">
      <c r="A80" s="57">
        <v>79</v>
      </c>
      <c r="B80" s="60" t="s">
        <v>654</v>
      </c>
      <c r="C80" s="58" t="s">
        <v>1769</v>
      </c>
      <c r="D80" s="58" t="s">
        <v>1337</v>
      </c>
      <c r="E80" s="93">
        <v>151</v>
      </c>
      <c r="F80" s="58" t="s">
        <v>1901</v>
      </c>
      <c r="G80" s="94">
        <v>1</v>
      </c>
      <c r="H80" s="60">
        <v>7</v>
      </c>
      <c r="I80" s="60">
        <v>0</v>
      </c>
      <c r="J80" s="60" t="s">
        <v>2255</v>
      </c>
      <c r="K80" s="60">
        <v>1</v>
      </c>
      <c r="L80" s="60">
        <v>0</v>
      </c>
      <c r="M80" s="61">
        <f t="shared" si="5"/>
        <v>1746.8953004005341</v>
      </c>
      <c r="N80" s="61">
        <f t="shared" si="6"/>
        <v>0</v>
      </c>
      <c r="O80" s="61">
        <f t="shared" si="7"/>
        <v>1746.8953004005341</v>
      </c>
      <c r="P80" s="61">
        <f t="shared" si="8"/>
        <v>0</v>
      </c>
      <c r="Q80" s="62">
        <f t="shared" si="9"/>
        <v>1746.8953004005341</v>
      </c>
    </row>
    <row r="81" spans="1:17" ht="21.95" customHeight="1" x14ac:dyDescent="0.2">
      <c r="A81" s="57">
        <v>80</v>
      </c>
      <c r="B81" s="60" t="s">
        <v>655</v>
      </c>
      <c r="C81" s="58" t="s">
        <v>656</v>
      </c>
      <c r="D81" s="58" t="s">
        <v>1361</v>
      </c>
      <c r="E81" s="93">
        <v>153</v>
      </c>
      <c r="F81" s="58" t="s">
        <v>1901</v>
      </c>
      <c r="G81" s="94">
        <v>4</v>
      </c>
      <c r="H81" s="60">
        <v>69</v>
      </c>
      <c r="I81" s="60">
        <v>0</v>
      </c>
      <c r="J81" s="60" t="s">
        <v>2255</v>
      </c>
      <c r="K81" s="60">
        <v>1</v>
      </c>
      <c r="L81" s="60">
        <v>4</v>
      </c>
      <c r="M81" s="61">
        <f t="shared" si="5"/>
        <v>1746.8953004005341</v>
      </c>
      <c r="N81" s="61">
        <f t="shared" si="6"/>
        <v>8762.9942904981162</v>
      </c>
      <c r="O81" s="61">
        <f t="shared" si="7"/>
        <v>10509.889590898651</v>
      </c>
      <c r="P81" s="61">
        <f t="shared" si="8"/>
        <v>0</v>
      </c>
      <c r="Q81" s="62">
        <f t="shared" si="9"/>
        <v>10509.889590898651</v>
      </c>
    </row>
    <row r="82" spans="1:17" ht="21.95" customHeight="1" x14ac:dyDescent="0.2">
      <c r="A82" s="57">
        <v>81</v>
      </c>
      <c r="B82" s="60" t="s">
        <v>657</v>
      </c>
      <c r="C82" s="58" t="s">
        <v>658</v>
      </c>
      <c r="D82" s="58" t="s">
        <v>659</v>
      </c>
      <c r="E82" s="93">
        <v>145</v>
      </c>
      <c r="F82" s="58" t="s">
        <v>1901</v>
      </c>
      <c r="G82" s="94">
        <v>2</v>
      </c>
      <c r="H82" s="60">
        <v>50</v>
      </c>
      <c r="I82" s="60">
        <v>0</v>
      </c>
      <c r="J82" s="60" t="s">
        <v>2255</v>
      </c>
      <c r="K82" s="60">
        <v>1</v>
      </c>
      <c r="L82" s="60">
        <v>2</v>
      </c>
      <c r="M82" s="61">
        <f t="shared" si="5"/>
        <v>1746.8953004005341</v>
      </c>
      <c r="N82" s="61">
        <f t="shared" si="6"/>
        <v>4381.4971452490581</v>
      </c>
      <c r="O82" s="61">
        <f t="shared" si="7"/>
        <v>6128.3924456495924</v>
      </c>
      <c r="P82" s="61">
        <f t="shared" si="8"/>
        <v>0</v>
      </c>
      <c r="Q82" s="62">
        <f t="shared" si="9"/>
        <v>6128.3924456495924</v>
      </c>
    </row>
    <row r="83" spans="1:17" ht="21.95" customHeight="1" x14ac:dyDescent="0.2">
      <c r="A83" s="57">
        <v>82</v>
      </c>
      <c r="B83" s="60" t="s">
        <v>660</v>
      </c>
      <c r="C83" s="58" t="s">
        <v>661</v>
      </c>
      <c r="D83" s="58" t="s">
        <v>662</v>
      </c>
      <c r="E83" s="93">
        <v>123</v>
      </c>
      <c r="F83" s="58" t="s">
        <v>1901</v>
      </c>
      <c r="G83" s="94">
        <v>1</v>
      </c>
      <c r="H83" s="60">
        <v>30</v>
      </c>
      <c r="I83" s="60">
        <v>0</v>
      </c>
      <c r="J83" s="60" t="s">
        <v>2255</v>
      </c>
      <c r="K83" s="60">
        <v>1</v>
      </c>
      <c r="L83" s="60">
        <v>1</v>
      </c>
      <c r="M83" s="61">
        <f t="shared" si="5"/>
        <v>1746.8953004005341</v>
      </c>
      <c r="N83" s="61">
        <f t="shared" si="6"/>
        <v>2190.7485726245291</v>
      </c>
      <c r="O83" s="61">
        <f t="shared" si="7"/>
        <v>3937.6438730250629</v>
      </c>
      <c r="P83" s="61">
        <f t="shared" si="8"/>
        <v>0</v>
      </c>
      <c r="Q83" s="62">
        <f t="shared" si="9"/>
        <v>3937.6438730250629</v>
      </c>
    </row>
    <row r="84" spans="1:17" ht="21.95" customHeight="1" x14ac:dyDescent="0.2">
      <c r="A84" s="57">
        <v>83</v>
      </c>
      <c r="B84" s="60" t="s">
        <v>663</v>
      </c>
      <c r="C84" s="58" t="s">
        <v>664</v>
      </c>
      <c r="D84" s="58" t="s">
        <v>665</v>
      </c>
      <c r="E84" s="93">
        <v>189</v>
      </c>
      <c r="F84" s="58" t="s">
        <v>1901</v>
      </c>
      <c r="G84" s="94">
        <v>5</v>
      </c>
      <c r="H84" s="60">
        <v>97</v>
      </c>
      <c r="I84" s="60">
        <v>1</v>
      </c>
      <c r="J84" s="60" t="s">
        <v>2255</v>
      </c>
      <c r="K84" s="60">
        <v>1</v>
      </c>
      <c r="L84" s="60">
        <v>5</v>
      </c>
      <c r="M84" s="61">
        <f t="shared" si="5"/>
        <v>1746.8953004005341</v>
      </c>
      <c r="N84" s="61">
        <f t="shared" si="6"/>
        <v>10953.742863122645</v>
      </c>
      <c r="O84" s="61">
        <f t="shared" si="7"/>
        <v>12700.638163523179</v>
      </c>
      <c r="P84" s="61">
        <f t="shared" si="8"/>
        <v>935.93</v>
      </c>
      <c r="Q84" s="62">
        <f t="shared" si="9"/>
        <v>13636.568163523179</v>
      </c>
    </row>
    <row r="85" spans="1:17" ht="21.95" customHeight="1" x14ac:dyDescent="0.2">
      <c r="A85" s="57">
        <v>84</v>
      </c>
      <c r="B85" s="60" t="s">
        <v>666</v>
      </c>
      <c r="C85" s="58" t="s">
        <v>667</v>
      </c>
      <c r="D85" s="58" t="s">
        <v>668</v>
      </c>
      <c r="E85" s="93">
        <v>173</v>
      </c>
      <c r="F85" s="58" t="s">
        <v>1057</v>
      </c>
      <c r="G85" s="94">
        <v>1</v>
      </c>
      <c r="H85" s="60">
        <v>18</v>
      </c>
      <c r="I85" s="60">
        <v>0</v>
      </c>
      <c r="J85" s="60" t="s">
        <v>2254</v>
      </c>
      <c r="K85" s="60">
        <v>0</v>
      </c>
      <c r="L85" s="60">
        <v>0</v>
      </c>
      <c r="M85" s="61">
        <f t="shared" si="5"/>
        <v>1746.8953004005341</v>
      </c>
      <c r="N85" s="61">
        <f t="shared" si="6"/>
        <v>0</v>
      </c>
      <c r="O85" s="61">
        <f t="shared" si="7"/>
        <v>1746.8953004005341</v>
      </c>
      <c r="P85" s="61">
        <f t="shared" si="8"/>
        <v>0</v>
      </c>
      <c r="Q85" s="62">
        <f t="shared" si="9"/>
        <v>1746.8953004005341</v>
      </c>
    </row>
    <row r="86" spans="1:17" ht="21.95" customHeight="1" x14ac:dyDescent="0.2">
      <c r="A86" s="57">
        <v>85</v>
      </c>
      <c r="B86" s="60" t="s">
        <v>669</v>
      </c>
      <c r="C86" s="58" t="s">
        <v>1226</v>
      </c>
      <c r="D86" s="58" t="s">
        <v>670</v>
      </c>
      <c r="E86" s="93">
        <v>177</v>
      </c>
      <c r="F86" s="58" t="s">
        <v>1901</v>
      </c>
      <c r="G86" s="94">
        <v>3</v>
      </c>
      <c r="H86" s="60">
        <v>86</v>
      </c>
      <c r="I86" s="60">
        <v>0</v>
      </c>
      <c r="J86" s="60" t="s">
        <v>2255</v>
      </c>
      <c r="K86" s="60">
        <v>1</v>
      </c>
      <c r="L86" s="60">
        <v>3</v>
      </c>
      <c r="M86" s="61">
        <f t="shared" si="5"/>
        <v>1746.8953004005341</v>
      </c>
      <c r="N86" s="61">
        <f t="shared" si="6"/>
        <v>6572.2457178735876</v>
      </c>
      <c r="O86" s="61">
        <f t="shared" si="7"/>
        <v>8319.141018274122</v>
      </c>
      <c r="P86" s="61">
        <f t="shared" si="8"/>
        <v>0</v>
      </c>
      <c r="Q86" s="62">
        <f t="shared" si="9"/>
        <v>8319.141018274122</v>
      </c>
    </row>
    <row r="87" spans="1:17" ht="21.95" customHeight="1" x14ac:dyDescent="0.2">
      <c r="A87" s="57">
        <v>86</v>
      </c>
      <c r="B87" s="60" t="s">
        <v>671</v>
      </c>
      <c r="C87" s="58" t="s">
        <v>858</v>
      </c>
      <c r="D87" s="58" t="s">
        <v>623</v>
      </c>
      <c r="E87" s="93">
        <v>182</v>
      </c>
      <c r="F87" s="58" t="s">
        <v>1901</v>
      </c>
      <c r="G87" s="94">
        <v>1</v>
      </c>
      <c r="H87" s="60">
        <v>25</v>
      </c>
      <c r="I87" s="60">
        <v>0</v>
      </c>
      <c r="J87" s="60" t="s">
        <v>2255</v>
      </c>
      <c r="K87" s="60">
        <v>1</v>
      </c>
      <c r="L87" s="60">
        <v>1</v>
      </c>
      <c r="M87" s="61">
        <f t="shared" si="5"/>
        <v>1746.8953004005341</v>
      </c>
      <c r="N87" s="61">
        <f t="shared" si="6"/>
        <v>2190.7485726245291</v>
      </c>
      <c r="O87" s="61">
        <f t="shared" si="7"/>
        <v>3937.6438730250629</v>
      </c>
      <c r="P87" s="61">
        <f t="shared" si="8"/>
        <v>0</v>
      </c>
      <c r="Q87" s="62">
        <f t="shared" si="9"/>
        <v>3937.6438730250629</v>
      </c>
    </row>
    <row r="88" spans="1:17" ht="21.95" customHeight="1" x14ac:dyDescent="0.2">
      <c r="A88" s="57">
        <v>87</v>
      </c>
      <c r="B88" s="60" t="s">
        <v>672</v>
      </c>
      <c r="C88" s="58" t="s">
        <v>673</v>
      </c>
      <c r="D88" s="58" t="s">
        <v>675</v>
      </c>
      <c r="E88" s="93">
        <v>154</v>
      </c>
      <c r="F88" s="58" t="s">
        <v>1901</v>
      </c>
      <c r="G88" s="94">
        <v>3</v>
      </c>
      <c r="H88" s="60">
        <v>69</v>
      </c>
      <c r="I88" s="60">
        <v>0</v>
      </c>
      <c r="J88" s="60" t="s">
        <v>2255</v>
      </c>
      <c r="K88" s="60">
        <v>1</v>
      </c>
      <c r="L88" s="60">
        <v>3</v>
      </c>
      <c r="M88" s="61">
        <f t="shared" si="5"/>
        <v>1746.8953004005341</v>
      </c>
      <c r="N88" s="61">
        <f t="shared" si="6"/>
        <v>6572.2457178735876</v>
      </c>
      <c r="O88" s="61">
        <f t="shared" si="7"/>
        <v>8319.141018274122</v>
      </c>
      <c r="P88" s="61">
        <f t="shared" si="8"/>
        <v>0</v>
      </c>
      <c r="Q88" s="62">
        <f t="shared" si="9"/>
        <v>8319.141018274122</v>
      </c>
    </row>
    <row r="89" spans="1:17" ht="21.95" customHeight="1" x14ac:dyDescent="0.2">
      <c r="A89" s="57">
        <v>88</v>
      </c>
      <c r="B89" s="60" t="s">
        <v>676</v>
      </c>
      <c r="C89" s="58" t="s">
        <v>677</v>
      </c>
      <c r="D89" s="58" t="s">
        <v>678</v>
      </c>
      <c r="E89" s="93">
        <v>135</v>
      </c>
      <c r="F89" s="58" t="s">
        <v>1901</v>
      </c>
      <c r="G89" s="94">
        <v>3</v>
      </c>
      <c r="H89" s="60">
        <v>71</v>
      </c>
      <c r="I89" s="60">
        <v>0</v>
      </c>
      <c r="J89" s="60" t="s">
        <v>2255</v>
      </c>
      <c r="K89" s="60">
        <v>1</v>
      </c>
      <c r="L89" s="60">
        <v>3</v>
      </c>
      <c r="M89" s="61">
        <f t="shared" si="5"/>
        <v>1746.8953004005341</v>
      </c>
      <c r="N89" s="61">
        <f t="shared" si="6"/>
        <v>6572.2457178735876</v>
      </c>
      <c r="O89" s="61">
        <f t="shared" si="7"/>
        <v>8319.141018274122</v>
      </c>
      <c r="P89" s="61">
        <f t="shared" si="8"/>
        <v>0</v>
      </c>
      <c r="Q89" s="62">
        <f t="shared" si="9"/>
        <v>8319.141018274122</v>
      </c>
    </row>
    <row r="90" spans="1:17" ht="21.95" customHeight="1" x14ac:dyDescent="0.2">
      <c r="A90" s="57">
        <v>89</v>
      </c>
      <c r="B90" s="60" t="s">
        <v>680</v>
      </c>
      <c r="C90" s="58" t="s">
        <v>681</v>
      </c>
      <c r="D90" s="58" t="s">
        <v>682</v>
      </c>
      <c r="E90" s="93">
        <v>178</v>
      </c>
      <c r="F90" s="58" t="s">
        <v>1901</v>
      </c>
      <c r="G90" s="94">
        <v>3</v>
      </c>
      <c r="H90" s="60">
        <v>45</v>
      </c>
      <c r="I90" s="60">
        <v>0</v>
      </c>
      <c r="J90" s="60" t="s">
        <v>2255</v>
      </c>
      <c r="K90" s="60">
        <v>1</v>
      </c>
      <c r="L90" s="60">
        <v>3</v>
      </c>
      <c r="M90" s="61">
        <f t="shared" si="5"/>
        <v>1746.8953004005341</v>
      </c>
      <c r="N90" s="61">
        <f t="shared" si="6"/>
        <v>6572.2457178735876</v>
      </c>
      <c r="O90" s="61">
        <f t="shared" si="7"/>
        <v>8319.141018274122</v>
      </c>
      <c r="P90" s="61">
        <f t="shared" si="8"/>
        <v>0</v>
      </c>
      <c r="Q90" s="62">
        <f t="shared" si="9"/>
        <v>8319.141018274122</v>
      </c>
    </row>
    <row r="91" spans="1:17" ht="21.95" customHeight="1" x14ac:dyDescent="0.2">
      <c r="A91" s="57">
        <v>90</v>
      </c>
      <c r="B91" s="60" t="s">
        <v>683</v>
      </c>
      <c r="C91" s="58" t="s">
        <v>684</v>
      </c>
      <c r="D91" s="58" t="s">
        <v>685</v>
      </c>
      <c r="E91" s="93">
        <v>147</v>
      </c>
      <c r="F91" s="58" t="s">
        <v>1901</v>
      </c>
      <c r="G91" s="94">
        <v>5</v>
      </c>
      <c r="H91" s="60">
        <v>143</v>
      </c>
      <c r="I91" s="60">
        <v>1</v>
      </c>
      <c r="J91" s="60" t="s">
        <v>2255</v>
      </c>
      <c r="K91" s="60">
        <v>1</v>
      </c>
      <c r="L91" s="60">
        <v>5</v>
      </c>
      <c r="M91" s="61">
        <f t="shared" si="5"/>
        <v>1746.8953004005341</v>
      </c>
      <c r="N91" s="61">
        <f t="shared" si="6"/>
        <v>10953.742863122645</v>
      </c>
      <c r="O91" s="61">
        <f t="shared" si="7"/>
        <v>12700.638163523179</v>
      </c>
      <c r="P91" s="61">
        <f t="shared" si="8"/>
        <v>935.93</v>
      </c>
      <c r="Q91" s="62">
        <f t="shared" si="9"/>
        <v>13636.568163523179</v>
      </c>
    </row>
    <row r="92" spans="1:17" ht="21.95" customHeight="1" x14ac:dyDescent="0.2">
      <c r="A92" s="57">
        <v>91</v>
      </c>
      <c r="B92" s="60" t="s">
        <v>686</v>
      </c>
      <c r="C92" s="97" t="s">
        <v>687</v>
      </c>
      <c r="D92" s="97" t="s">
        <v>688</v>
      </c>
      <c r="E92" s="98">
        <v>139</v>
      </c>
      <c r="F92" s="97" t="s">
        <v>1901</v>
      </c>
      <c r="G92" s="94">
        <v>3</v>
      </c>
      <c r="H92" s="60">
        <v>89</v>
      </c>
      <c r="I92" s="60">
        <v>0</v>
      </c>
      <c r="J92" s="60" t="s">
        <v>2255</v>
      </c>
      <c r="K92" s="60">
        <v>1</v>
      </c>
      <c r="L92" s="60">
        <v>3</v>
      </c>
      <c r="M92" s="61">
        <f t="shared" si="5"/>
        <v>1746.8953004005341</v>
      </c>
      <c r="N92" s="61">
        <f t="shared" si="6"/>
        <v>6572.2457178735876</v>
      </c>
      <c r="O92" s="61">
        <f t="shared" si="7"/>
        <v>8319.141018274122</v>
      </c>
      <c r="P92" s="61">
        <f t="shared" si="8"/>
        <v>0</v>
      </c>
      <c r="Q92" s="62">
        <f t="shared" si="9"/>
        <v>8319.141018274122</v>
      </c>
    </row>
    <row r="93" spans="1:17" ht="21.95" customHeight="1" x14ac:dyDescent="0.2">
      <c r="A93" s="57">
        <v>92</v>
      </c>
      <c r="B93" s="60" t="s">
        <v>689</v>
      </c>
      <c r="C93" s="58" t="s">
        <v>690</v>
      </c>
      <c r="D93" s="58" t="s">
        <v>691</v>
      </c>
      <c r="E93" s="93">
        <v>185</v>
      </c>
      <c r="F93" s="58" t="s">
        <v>1901</v>
      </c>
      <c r="G93" s="94">
        <v>3</v>
      </c>
      <c r="H93" s="60">
        <v>68</v>
      </c>
      <c r="I93" s="60">
        <v>0</v>
      </c>
      <c r="J93" s="60" t="s">
        <v>2255</v>
      </c>
      <c r="K93" s="60">
        <v>1</v>
      </c>
      <c r="L93" s="60">
        <v>3</v>
      </c>
      <c r="M93" s="61">
        <f t="shared" si="5"/>
        <v>1746.8953004005341</v>
      </c>
      <c r="N93" s="61">
        <f t="shared" si="6"/>
        <v>6572.2457178735876</v>
      </c>
      <c r="O93" s="61">
        <f t="shared" si="7"/>
        <v>8319.141018274122</v>
      </c>
      <c r="P93" s="61">
        <f t="shared" si="8"/>
        <v>0</v>
      </c>
      <c r="Q93" s="62">
        <f t="shared" si="9"/>
        <v>8319.141018274122</v>
      </c>
    </row>
    <row r="94" spans="1:17" ht="21.95" customHeight="1" x14ac:dyDescent="0.2">
      <c r="A94" s="57">
        <v>93</v>
      </c>
      <c r="B94" s="60" t="s">
        <v>692</v>
      </c>
      <c r="C94" s="58" t="s">
        <v>370</v>
      </c>
      <c r="D94" s="58" t="s">
        <v>693</v>
      </c>
      <c r="E94" s="93">
        <v>148</v>
      </c>
      <c r="F94" s="58" t="s">
        <v>1901</v>
      </c>
      <c r="G94" s="94">
        <v>3</v>
      </c>
      <c r="H94" s="60">
        <v>87</v>
      </c>
      <c r="I94" s="60">
        <v>0</v>
      </c>
      <c r="J94" s="60" t="s">
        <v>2255</v>
      </c>
      <c r="K94" s="60">
        <v>1</v>
      </c>
      <c r="L94" s="60">
        <v>3</v>
      </c>
      <c r="M94" s="61">
        <f t="shared" si="5"/>
        <v>1746.8953004005341</v>
      </c>
      <c r="N94" s="61">
        <f t="shared" si="6"/>
        <v>6572.2457178735876</v>
      </c>
      <c r="O94" s="61">
        <f t="shared" si="7"/>
        <v>8319.141018274122</v>
      </c>
      <c r="P94" s="61">
        <f t="shared" si="8"/>
        <v>0</v>
      </c>
      <c r="Q94" s="62">
        <f t="shared" si="9"/>
        <v>8319.141018274122</v>
      </c>
    </row>
    <row r="95" spans="1:17" ht="21.95" customHeight="1" x14ac:dyDescent="0.2">
      <c r="A95" s="57">
        <v>94</v>
      </c>
      <c r="B95" s="60" t="s">
        <v>694</v>
      </c>
      <c r="C95" s="58" t="s">
        <v>359</v>
      </c>
      <c r="D95" s="58" t="s">
        <v>695</v>
      </c>
      <c r="E95" s="93">
        <v>188</v>
      </c>
      <c r="F95" s="58" t="s">
        <v>1901</v>
      </c>
      <c r="G95" s="94">
        <v>1</v>
      </c>
      <c r="H95" s="60">
        <v>18</v>
      </c>
      <c r="I95" s="60">
        <v>0</v>
      </c>
      <c r="J95" s="60" t="s">
        <v>2255</v>
      </c>
      <c r="K95" s="60">
        <v>1</v>
      </c>
      <c r="L95" s="60">
        <v>1</v>
      </c>
      <c r="M95" s="61">
        <f t="shared" si="5"/>
        <v>1746.8953004005341</v>
      </c>
      <c r="N95" s="61">
        <f t="shared" si="6"/>
        <v>2190.7485726245291</v>
      </c>
      <c r="O95" s="61">
        <f t="shared" si="7"/>
        <v>3937.6438730250629</v>
      </c>
      <c r="P95" s="61">
        <f t="shared" si="8"/>
        <v>0</v>
      </c>
      <c r="Q95" s="62">
        <f t="shared" si="9"/>
        <v>3937.6438730250629</v>
      </c>
    </row>
    <row r="96" spans="1:17" ht="21.95" customHeight="1" x14ac:dyDescent="0.2">
      <c r="A96" s="57">
        <v>95</v>
      </c>
      <c r="B96" s="60" t="s">
        <v>696</v>
      </c>
      <c r="C96" s="58" t="s">
        <v>418</v>
      </c>
      <c r="D96" s="58" t="s">
        <v>697</v>
      </c>
      <c r="E96" s="93">
        <v>143</v>
      </c>
      <c r="F96" s="58" t="s">
        <v>1901</v>
      </c>
      <c r="G96" s="94">
        <v>3</v>
      </c>
      <c r="H96" s="60">
        <v>96</v>
      </c>
      <c r="I96" s="60">
        <v>0</v>
      </c>
      <c r="J96" s="60" t="s">
        <v>2255</v>
      </c>
      <c r="K96" s="60">
        <v>1</v>
      </c>
      <c r="L96" s="60">
        <v>3</v>
      </c>
      <c r="M96" s="61">
        <f t="shared" si="5"/>
        <v>1746.8953004005341</v>
      </c>
      <c r="N96" s="61">
        <f t="shared" si="6"/>
        <v>6572.2457178735876</v>
      </c>
      <c r="O96" s="61">
        <f t="shared" si="7"/>
        <v>8319.141018274122</v>
      </c>
      <c r="P96" s="61">
        <f t="shared" si="8"/>
        <v>0</v>
      </c>
      <c r="Q96" s="62">
        <f t="shared" si="9"/>
        <v>8319.141018274122</v>
      </c>
    </row>
    <row r="97" spans="1:17" ht="21.95" customHeight="1" x14ac:dyDescent="0.2">
      <c r="A97" s="57">
        <v>96</v>
      </c>
      <c r="B97" s="60" t="s">
        <v>698</v>
      </c>
      <c r="C97" s="58" t="s">
        <v>2035</v>
      </c>
      <c r="D97" s="58" t="s">
        <v>699</v>
      </c>
      <c r="E97" s="93">
        <v>152</v>
      </c>
      <c r="F97" s="58" t="s">
        <v>1901</v>
      </c>
      <c r="G97" s="94">
        <v>3</v>
      </c>
      <c r="H97" s="60">
        <v>66</v>
      </c>
      <c r="I97" s="60">
        <v>0</v>
      </c>
      <c r="J97" s="60" t="s">
        <v>2255</v>
      </c>
      <c r="K97" s="60">
        <v>1</v>
      </c>
      <c r="L97" s="60">
        <v>3</v>
      </c>
      <c r="M97" s="61">
        <f t="shared" si="5"/>
        <v>1746.8953004005341</v>
      </c>
      <c r="N97" s="61">
        <f t="shared" si="6"/>
        <v>6572.2457178735876</v>
      </c>
      <c r="O97" s="61">
        <f t="shared" si="7"/>
        <v>8319.141018274122</v>
      </c>
      <c r="P97" s="61">
        <f t="shared" si="8"/>
        <v>0</v>
      </c>
      <c r="Q97" s="62">
        <f t="shared" si="9"/>
        <v>8319.141018274122</v>
      </c>
    </row>
    <row r="98" spans="1:17" ht="21.95" customHeight="1" x14ac:dyDescent="0.2">
      <c r="A98" s="57">
        <v>97</v>
      </c>
      <c r="B98" s="60" t="s">
        <v>700</v>
      </c>
      <c r="C98" s="58" t="s">
        <v>701</v>
      </c>
      <c r="D98" s="58" t="s">
        <v>702</v>
      </c>
      <c r="E98" s="93">
        <v>164</v>
      </c>
      <c r="F98" s="58" t="s">
        <v>1901</v>
      </c>
      <c r="G98" s="94">
        <v>4</v>
      </c>
      <c r="H98" s="60">
        <v>92</v>
      </c>
      <c r="I98" s="60">
        <v>0</v>
      </c>
      <c r="J98" s="60" t="s">
        <v>2255</v>
      </c>
      <c r="K98" s="60">
        <v>1</v>
      </c>
      <c r="L98" s="60">
        <v>4</v>
      </c>
      <c r="M98" s="61">
        <f t="shared" si="5"/>
        <v>1746.8953004005341</v>
      </c>
      <c r="N98" s="61">
        <f t="shared" si="6"/>
        <v>8762.9942904981162</v>
      </c>
      <c r="O98" s="61">
        <f t="shared" si="7"/>
        <v>10509.889590898651</v>
      </c>
      <c r="P98" s="61">
        <f t="shared" si="8"/>
        <v>0</v>
      </c>
      <c r="Q98" s="62">
        <f t="shared" si="9"/>
        <v>10509.889590898651</v>
      </c>
    </row>
    <row r="99" spans="1:17" ht="21.95" customHeight="1" x14ac:dyDescent="0.2">
      <c r="A99" s="57">
        <v>98</v>
      </c>
      <c r="B99" s="60" t="s">
        <v>703</v>
      </c>
      <c r="C99" s="58" t="s">
        <v>704</v>
      </c>
      <c r="D99" s="58" t="s">
        <v>705</v>
      </c>
      <c r="E99" s="93">
        <v>154</v>
      </c>
      <c r="F99" s="58" t="s">
        <v>1901</v>
      </c>
      <c r="G99" s="94">
        <v>1</v>
      </c>
      <c r="H99" s="60">
        <v>35</v>
      </c>
      <c r="I99" s="60">
        <v>0</v>
      </c>
      <c r="J99" s="60" t="s">
        <v>2255</v>
      </c>
      <c r="K99" s="60">
        <v>1</v>
      </c>
      <c r="L99" s="60">
        <v>1</v>
      </c>
      <c r="M99" s="61">
        <f t="shared" si="5"/>
        <v>1746.8953004005341</v>
      </c>
      <c r="N99" s="61">
        <f t="shared" si="6"/>
        <v>2190.7485726245291</v>
      </c>
      <c r="O99" s="61">
        <f t="shared" si="7"/>
        <v>3937.6438730250629</v>
      </c>
      <c r="P99" s="61">
        <f t="shared" si="8"/>
        <v>0</v>
      </c>
      <c r="Q99" s="62">
        <f t="shared" si="9"/>
        <v>3937.6438730250629</v>
      </c>
    </row>
    <row r="100" spans="1:17" ht="21.95" customHeight="1" x14ac:dyDescent="0.2">
      <c r="A100" s="57">
        <v>99</v>
      </c>
      <c r="B100" s="60" t="s">
        <v>706</v>
      </c>
      <c r="C100" s="58" t="s">
        <v>707</v>
      </c>
      <c r="D100" s="58" t="s">
        <v>708</v>
      </c>
      <c r="E100" s="93">
        <v>126</v>
      </c>
      <c r="F100" s="58" t="s">
        <v>1901</v>
      </c>
      <c r="G100" s="94">
        <v>2</v>
      </c>
      <c r="H100" s="60">
        <v>32</v>
      </c>
      <c r="I100" s="60">
        <v>0</v>
      </c>
      <c r="J100" s="60" t="s">
        <v>2255</v>
      </c>
      <c r="K100" s="60">
        <v>1</v>
      </c>
      <c r="L100" s="60">
        <v>1</v>
      </c>
      <c r="M100" s="61">
        <f t="shared" si="5"/>
        <v>1746.8953004005341</v>
      </c>
      <c r="N100" s="61">
        <f t="shared" si="6"/>
        <v>2190.7485726245291</v>
      </c>
      <c r="O100" s="61">
        <f t="shared" si="7"/>
        <v>3937.6438730250629</v>
      </c>
      <c r="P100" s="61">
        <f t="shared" si="8"/>
        <v>0</v>
      </c>
      <c r="Q100" s="62">
        <f t="shared" si="9"/>
        <v>3937.6438730250629</v>
      </c>
    </row>
    <row r="101" spans="1:17" ht="21.95" customHeight="1" x14ac:dyDescent="0.2">
      <c r="A101" s="57">
        <v>100</v>
      </c>
      <c r="B101" s="60" t="s">
        <v>709</v>
      </c>
      <c r="C101" s="58" t="s">
        <v>710</v>
      </c>
      <c r="D101" s="58" t="s">
        <v>711</v>
      </c>
      <c r="E101" s="93">
        <v>168</v>
      </c>
      <c r="F101" s="58" t="s">
        <v>1901</v>
      </c>
      <c r="G101" s="94">
        <v>3</v>
      </c>
      <c r="H101" s="60">
        <v>64</v>
      </c>
      <c r="I101" s="60">
        <v>0</v>
      </c>
      <c r="J101" s="60" t="s">
        <v>2255</v>
      </c>
      <c r="K101" s="60">
        <v>1</v>
      </c>
      <c r="L101" s="60">
        <v>3</v>
      </c>
      <c r="M101" s="61">
        <f t="shared" si="5"/>
        <v>1746.8953004005341</v>
      </c>
      <c r="N101" s="61">
        <f t="shared" si="6"/>
        <v>6572.2457178735876</v>
      </c>
      <c r="O101" s="61">
        <f t="shared" si="7"/>
        <v>8319.141018274122</v>
      </c>
      <c r="P101" s="61">
        <f t="shared" si="8"/>
        <v>0</v>
      </c>
      <c r="Q101" s="62">
        <f t="shared" si="9"/>
        <v>8319.141018274122</v>
      </c>
    </row>
    <row r="102" spans="1:17" ht="21.95" customHeight="1" x14ac:dyDescent="0.2">
      <c r="A102" s="57">
        <v>101</v>
      </c>
      <c r="B102" s="99" t="s">
        <v>712</v>
      </c>
      <c r="C102" s="100" t="s">
        <v>713</v>
      </c>
      <c r="D102" s="100" t="s">
        <v>714</v>
      </c>
      <c r="E102" s="101">
        <v>142</v>
      </c>
      <c r="F102" s="100" t="s">
        <v>1901</v>
      </c>
      <c r="G102" s="96">
        <v>3</v>
      </c>
      <c r="H102" s="99">
        <v>55</v>
      </c>
      <c r="I102" s="99">
        <v>1</v>
      </c>
      <c r="J102" s="99" t="s">
        <v>2255</v>
      </c>
      <c r="K102" s="99">
        <v>1</v>
      </c>
      <c r="L102" s="99">
        <v>3</v>
      </c>
      <c r="M102" s="61">
        <f t="shared" si="5"/>
        <v>1746.8953004005341</v>
      </c>
      <c r="N102" s="61">
        <f t="shared" si="6"/>
        <v>6572.2457178735876</v>
      </c>
      <c r="O102" s="61">
        <f t="shared" si="7"/>
        <v>8319.141018274122</v>
      </c>
      <c r="P102" s="61">
        <f t="shared" si="8"/>
        <v>935.93</v>
      </c>
      <c r="Q102" s="62">
        <f t="shared" si="9"/>
        <v>9255.0710182741223</v>
      </c>
    </row>
    <row r="103" spans="1:17" ht="21.95" customHeight="1" x14ac:dyDescent="0.2">
      <c r="A103" s="57">
        <v>102</v>
      </c>
      <c r="B103" s="60" t="s">
        <v>717</v>
      </c>
      <c r="C103" s="58" t="s">
        <v>718</v>
      </c>
      <c r="D103" s="58" t="s">
        <v>719</v>
      </c>
      <c r="E103" s="93">
        <v>182</v>
      </c>
      <c r="F103" s="58" t="s">
        <v>1901</v>
      </c>
      <c r="G103" s="94">
        <v>1</v>
      </c>
      <c r="H103" s="60">
        <v>13</v>
      </c>
      <c r="I103" s="60">
        <v>1</v>
      </c>
      <c r="J103" s="60" t="s">
        <v>2255</v>
      </c>
      <c r="K103" s="60">
        <v>1</v>
      </c>
      <c r="L103" s="60">
        <v>1</v>
      </c>
      <c r="M103" s="61">
        <f t="shared" si="5"/>
        <v>1746.8953004005341</v>
      </c>
      <c r="N103" s="61">
        <f t="shared" si="6"/>
        <v>2190.7485726245291</v>
      </c>
      <c r="O103" s="61">
        <f t="shared" si="7"/>
        <v>3937.6438730250629</v>
      </c>
      <c r="P103" s="61">
        <f t="shared" si="8"/>
        <v>935.93</v>
      </c>
      <c r="Q103" s="62">
        <f t="shared" si="9"/>
        <v>4873.5738730250632</v>
      </c>
    </row>
    <row r="104" spans="1:17" ht="21.95" customHeight="1" x14ac:dyDescent="0.2">
      <c r="A104" s="57">
        <v>103</v>
      </c>
      <c r="B104" s="60" t="s">
        <v>720</v>
      </c>
      <c r="C104" s="58" t="s">
        <v>582</v>
      </c>
      <c r="D104" s="58" t="s">
        <v>721</v>
      </c>
      <c r="E104" s="93">
        <v>184</v>
      </c>
      <c r="F104" s="58" t="s">
        <v>1901</v>
      </c>
      <c r="G104" s="94">
        <v>2</v>
      </c>
      <c r="H104" s="60">
        <v>29</v>
      </c>
      <c r="I104" s="60">
        <v>0</v>
      </c>
      <c r="J104" s="60" t="s">
        <v>2254</v>
      </c>
      <c r="K104" s="60">
        <v>0</v>
      </c>
      <c r="L104" s="60">
        <v>0</v>
      </c>
      <c r="M104" s="61">
        <f t="shared" si="5"/>
        <v>1746.8953004005341</v>
      </c>
      <c r="N104" s="61">
        <f t="shared" si="6"/>
        <v>0</v>
      </c>
      <c r="O104" s="61">
        <f t="shared" si="7"/>
        <v>1746.8953004005341</v>
      </c>
      <c r="P104" s="61">
        <f t="shared" si="8"/>
        <v>0</v>
      </c>
      <c r="Q104" s="62">
        <f t="shared" si="9"/>
        <v>1746.8953004005341</v>
      </c>
    </row>
    <row r="105" spans="1:17" ht="21.95" customHeight="1" x14ac:dyDescent="0.2">
      <c r="A105" s="57">
        <v>104</v>
      </c>
      <c r="B105" s="60" t="s">
        <v>722</v>
      </c>
      <c r="C105" s="58" t="s">
        <v>151</v>
      </c>
      <c r="D105" s="58" t="s">
        <v>723</v>
      </c>
      <c r="E105" s="93">
        <v>168</v>
      </c>
      <c r="F105" s="58" t="s">
        <v>1901</v>
      </c>
      <c r="G105" s="94">
        <v>3</v>
      </c>
      <c r="H105" s="60">
        <v>58</v>
      </c>
      <c r="I105" s="60">
        <v>1</v>
      </c>
      <c r="J105" s="102" t="s">
        <v>2255</v>
      </c>
      <c r="K105" s="102">
        <v>1</v>
      </c>
      <c r="L105" s="99">
        <v>2</v>
      </c>
      <c r="M105" s="61">
        <f t="shared" si="5"/>
        <v>1746.8953004005341</v>
      </c>
      <c r="N105" s="61">
        <f t="shared" si="6"/>
        <v>4381.4971452490581</v>
      </c>
      <c r="O105" s="61">
        <f t="shared" si="7"/>
        <v>6128.3924456495924</v>
      </c>
      <c r="P105" s="61">
        <f t="shared" si="8"/>
        <v>935.93</v>
      </c>
      <c r="Q105" s="62">
        <f t="shared" si="9"/>
        <v>7064.3224456495927</v>
      </c>
    </row>
    <row r="106" spans="1:17" ht="21.95" customHeight="1" x14ac:dyDescent="0.2">
      <c r="A106" s="57">
        <v>105</v>
      </c>
      <c r="B106" s="60" t="s">
        <v>724</v>
      </c>
      <c r="C106" s="58" t="s">
        <v>407</v>
      </c>
      <c r="D106" s="58" t="s">
        <v>725</v>
      </c>
      <c r="E106" s="93">
        <v>139</v>
      </c>
      <c r="F106" s="58" t="s">
        <v>1901</v>
      </c>
      <c r="G106" s="94">
        <v>5</v>
      </c>
      <c r="H106" s="60">
        <v>139</v>
      </c>
      <c r="I106" s="60">
        <v>0</v>
      </c>
      <c r="J106" s="60" t="s">
        <v>2255</v>
      </c>
      <c r="K106" s="60">
        <v>1</v>
      </c>
      <c r="L106" s="60">
        <v>5</v>
      </c>
      <c r="M106" s="61">
        <f t="shared" si="5"/>
        <v>1746.8953004005341</v>
      </c>
      <c r="N106" s="61">
        <f t="shared" si="6"/>
        <v>10953.742863122645</v>
      </c>
      <c r="O106" s="61">
        <f t="shared" si="7"/>
        <v>12700.638163523179</v>
      </c>
      <c r="P106" s="61">
        <f t="shared" si="8"/>
        <v>0</v>
      </c>
      <c r="Q106" s="62">
        <f t="shared" si="9"/>
        <v>12700.638163523179</v>
      </c>
    </row>
    <row r="107" spans="1:17" ht="21.95" customHeight="1" x14ac:dyDescent="0.2">
      <c r="A107" s="57">
        <v>106</v>
      </c>
      <c r="B107" s="60" t="s">
        <v>726</v>
      </c>
      <c r="C107" s="58" t="s">
        <v>2111</v>
      </c>
      <c r="D107" s="58" t="s">
        <v>727</v>
      </c>
      <c r="E107" s="93">
        <v>183</v>
      </c>
      <c r="F107" s="58" t="s">
        <v>1901</v>
      </c>
      <c r="G107" s="94">
        <v>2</v>
      </c>
      <c r="H107" s="60">
        <v>36</v>
      </c>
      <c r="I107" s="60">
        <v>0</v>
      </c>
      <c r="J107" s="60" t="s">
        <v>2255</v>
      </c>
      <c r="K107" s="60">
        <v>1</v>
      </c>
      <c r="L107" s="60">
        <v>2</v>
      </c>
      <c r="M107" s="61">
        <f t="shared" si="5"/>
        <v>1746.8953004005341</v>
      </c>
      <c r="N107" s="61">
        <f t="shared" si="6"/>
        <v>4381.4971452490581</v>
      </c>
      <c r="O107" s="61">
        <f t="shared" si="7"/>
        <v>6128.3924456495924</v>
      </c>
      <c r="P107" s="61">
        <f t="shared" si="8"/>
        <v>0</v>
      </c>
      <c r="Q107" s="62">
        <f t="shared" si="9"/>
        <v>6128.3924456495924</v>
      </c>
    </row>
    <row r="108" spans="1:17" ht="21.95" customHeight="1" x14ac:dyDescent="0.2">
      <c r="A108" s="57">
        <v>107</v>
      </c>
      <c r="B108" s="60" t="s">
        <v>736</v>
      </c>
      <c r="C108" s="58" t="s">
        <v>2030</v>
      </c>
      <c r="D108" s="58" t="s">
        <v>737</v>
      </c>
      <c r="E108" s="93">
        <v>165</v>
      </c>
      <c r="F108" s="58" t="s">
        <v>1901</v>
      </c>
      <c r="G108" s="60">
        <v>1</v>
      </c>
      <c r="H108" s="60">
        <v>26</v>
      </c>
      <c r="I108" s="60">
        <v>0</v>
      </c>
      <c r="J108" s="60" t="s">
        <v>2255</v>
      </c>
      <c r="K108" s="60">
        <v>1</v>
      </c>
      <c r="L108" s="60">
        <v>1</v>
      </c>
      <c r="M108" s="61">
        <f t="shared" si="5"/>
        <v>1746.8953004005341</v>
      </c>
      <c r="N108" s="61">
        <f t="shared" si="6"/>
        <v>2190.7485726245291</v>
      </c>
      <c r="O108" s="61">
        <f t="shared" si="7"/>
        <v>3937.6438730250629</v>
      </c>
      <c r="P108" s="61">
        <f t="shared" si="8"/>
        <v>0</v>
      </c>
      <c r="Q108" s="62">
        <f t="shared" si="9"/>
        <v>3937.6438730250629</v>
      </c>
    </row>
    <row r="109" spans="1:17" ht="21.95" customHeight="1" x14ac:dyDescent="0.2">
      <c r="A109" s="57">
        <v>108</v>
      </c>
      <c r="B109" s="60" t="s">
        <v>738</v>
      </c>
      <c r="C109" s="58" t="s">
        <v>739</v>
      </c>
      <c r="D109" s="58" t="s">
        <v>357</v>
      </c>
      <c r="E109" s="93">
        <v>164</v>
      </c>
      <c r="F109" s="58" t="s">
        <v>1901</v>
      </c>
      <c r="G109" s="60">
        <v>1</v>
      </c>
      <c r="H109" s="60">
        <v>25</v>
      </c>
      <c r="I109" s="60">
        <v>0</v>
      </c>
      <c r="J109" s="60" t="s">
        <v>2255</v>
      </c>
      <c r="K109" s="60">
        <v>1</v>
      </c>
      <c r="L109" s="60">
        <v>1</v>
      </c>
      <c r="M109" s="61">
        <f t="shared" si="5"/>
        <v>1746.8953004005341</v>
      </c>
      <c r="N109" s="61">
        <f t="shared" si="6"/>
        <v>2190.7485726245291</v>
      </c>
      <c r="O109" s="61">
        <f t="shared" si="7"/>
        <v>3937.6438730250629</v>
      </c>
      <c r="P109" s="61">
        <f t="shared" si="8"/>
        <v>0</v>
      </c>
      <c r="Q109" s="62">
        <f t="shared" si="9"/>
        <v>3937.6438730250629</v>
      </c>
    </row>
    <row r="110" spans="1:17" ht="21.95" customHeight="1" x14ac:dyDescent="0.2">
      <c r="A110" s="57">
        <v>109</v>
      </c>
      <c r="B110" s="60" t="s">
        <v>740</v>
      </c>
      <c r="C110" s="58" t="s">
        <v>741</v>
      </c>
      <c r="D110" s="58" t="s">
        <v>742</v>
      </c>
      <c r="E110" s="93">
        <v>162</v>
      </c>
      <c r="F110" s="58" t="s">
        <v>1901</v>
      </c>
      <c r="G110" s="60">
        <v>6</v>
      </c>
      <c r="H110" s="60">
        <v>155</v>
      </c>
      <c r="I110" s="60">
        <v>0</v>
      </c>
      <c r="J110" s="60" t="s">
        <v>2255</v>
      </c>
      <c r="K110" s="60">
        <v>0</v>
      </c>
      <c r="L110" s="60">
        <v>0</v>
      </c>
      <c r="M110" s="61">
        <f t="shared" si="5"/>
        <v>1746.8953004005341</v>
      </c>
      <c r="N110" s="61">
        <f t="shared" si="6"/>
        <v>0</v>
      </c>
      <c r="O110" s="61">
        <f t="shared" si="7"/>
        <v>1746.8953004005341</v>
      </c>
      <c r="P110" s="61">
        <f t="shared" si="8"/>
        <v>0</v>
      </c>
      <c r="Q110" s="62">
        <f t="shared" si="9"/>
        <v>1746.8953004005341</v>
      </c>
    </row>
    <row r="111" spans="1:17" ht="21.95" customHeight="1" x14ac:dyDescent="0.2">
      <c r="A111" s="57">
        <v>110</v>
      </c>
      <c r="B111" s="60" t="s">
        <v>743</v>
      </c>
      <c r="C111" s="58" t="s">
        <v>744</v>
      </c>
      <c r="D111" s="58" t="s">
        <v>745</v>
      </c>
      <c r="E111" s="93">
        <v>151</v>
      </c>
      <c r="F111" s="58" t="s">
        <v>1901</v>
      </c>
      <c r="G111" s="60">
        <v>5</v>
      </c>
      <c r="H111" s="60">
        <v>121</v>
      </c>
      <c r="I111" s="60">
        <v>1</v>
      </c>
      <c r="J111" s="60" t="s">
        <v>2255</v>
      </c>
      <c r="K111" s="60">
        <v>1</v>
      </c>
      <c r="L111" s="60">
        <v>5</v>
      </c>
      <c r="M111" s="61">
        <f t="shared" si="5"/>
        <v>1746.8953004005341</v>
      </c>
      <c r="N111" s="61">
        <f t="shared" si="6"/>
        <v>10953.742863122645</v>
      </c>
      <c r="O111" s="61">
        <f t="shared" si="7"/>
        <v>12700.638163523179</v>
      </c>
      <c r="P111" s="61">
        <f t="shared" si="8"/>
        <v>935.93</v>
      </c>
      <c r="Q111" s="62">
        <f t="shared" si="9"/>
        <v>13636.568163523179</v>
      </c>
    </row>
    <row r="112" spans="1:17" ht="21.95" customHeight="1" x14ac:dyDescent="0.2">
      <c r="A112" s="57">
        <v>111</v>
      </c>
      <c r="B112" s="60" t="s">
        <v>746</v>
      </c>
      <c r="C112" s="58" t="s">
        <v>455</v>
      </c>
      <c r="D112" s="58" t="s">
        <v>747</v>
      </c>
      <c r="E112" s="93">
        <v>161</v>
      </c>
      <c r="F112" s="58" t="s">
        <v>1901</v>
      </c>
      <c r="G112" s="60">
        <v>2</v>
      </c>
      <c r="H112" s="60">
        <v>59</v>
      </c>
      <c r="I112" s="60">
        <v>0</v>
      </c>
      <c r="J112" s="60" t="s">
        <v>2255</v>
      </c>
      <c r="K112" s="60">
        <v>1</v>
      </c>
      <c r="L112" s="60">
        <v>2</v>
      </c>
      <c r="M112" s="61">
        <f t="shared" si="5"/>
        <v>1746.8953004005341</v>
      </c>
      <c r="N112" s="61">
        <f t="shared" si="6"/>
        <v>4381.4971452490581</v>
      </c>
      <c r="O112" s="61">
        <f t="shared" si="7"/>
        <v>6128.3924456495924</v>
      </c>
      <c r="P112" s="61">
        <f t="shared" si="8"/>
        <v>0</v>
      </c>
      <c r="Q112" s="62">
        <f t="shared" si="9"/>
        <v>6128.3924456495924</v>
      </c>
    </row>
    <row r="113" spans="1:17" ht="21.95" customHeight="1" x14ac:dyDescent="0.2">
      <c r="A113" s="57">
        <v>112</v>
      </c>
      <c r="B113" s="60" t="s">
        <v>748</v>
      </c>
      <c r="C113" s="100" t="s">
        <v>749</v>
      </c>
      <c r="D113" s="58" t="s">
        <v>750</v>
      </c>
      <c r="E113" s="93">
        <v>193</v>
      </c>
      <c r="F113" s="58" t="s">
        <v>1901</v>
      </c>
      <c r="G113" s="60">
        <v>3</v>
      </c>
      <c r="H113" s="60">
        <v>75</v>
      </c>
      <c r="I113" s="60">
        <v>0</v>
      </c>
      <c r="J113" s="60" t="s">
        <v>2255</v>
      </c>
      <c r="K113" s="60">
        <v>1</v>
      </c>
      <c r="L113" s="60">
        <v>3</v>
      </c>
      <c r="M113" s="61">
        <f t="shared" si="5"/>
        <v>1746.8953004005341</v>
      </c>
      <c r="N113" s="61">
        <f t="shared" si="6"/>
        <v>6572.2457178735876</v>
      </c>
      <c r="O113" s="61">
        <f t="shared" si="7"/>
        <v>8319.141018274122</v>
      </c>
      <c r="P113" s="61">
        <f t="shared" si="8"/>
        <v>0</v>
      </c>
      <c r="Q113" s="62">
        <f t="shared" si="9"/>
        <v>8319.141018274122</v>
      </c>
    </row>
    <row r="114" spans="1:17" ht="21.95" customHeight="1" x14ac:dyDescent="0.2">
      <c r="A114" s="57">
        <v>113</v>
      </c>
      <c r="B114" s="60" t="s">
        <v>751</v>
      </c>
      <c r="C114" s="58" t="s">
        <v>2273</v>
      </c>
      <c r="D114" s="58" t="s">
        <v>752</v>
      </c>
      <c r="E114" s="93">
        <v>152</v>
      </c>
      <c r="F114" s="58" t="s">
        <v>1901</v>
      </c>
      <c r="G114" s="60">
        <v>6</v>
      </c>
      <c r="H114" s="60">
        <v>128</v>
      </c>
      <c r="I114" s="60">
        <v>0</v>
      </c>
      <c r="J114" s="60" t="s">
        <v>2255</v>
      </c>
      <c r="K114" s="60">
        <v>1</v>
      </c>
      <c r="L114" s="60">
        <v>6</v>
      </c>
      <c r="M114" s="61">
        <f t="shared" si="5"/>
        <v>1746.8953004005341</v>
      </c>
      <c r="N114" s="61">
        <f t="shared" si="6"/>
        <v>13144.491435747175</v>
      </c>
      <c r="O114" s="61">
        <f t="shared" si="7"/>
        <v>14891.38673614771</v>
      </c>
      <c r="P114" s="61">
        <f t="shared" si="8"/>
        <v>0</v>
      </c>
      <c r="Q114" s="62">
        <f t="shared" si="9"/>
        <v>14891.38673614771</v>
      </c>
    </row>
    <row r="115" spans="1:17" ht="21.95" customHeight="1" x14ac:dyDescent="0.2">
      <c r="A115" s="57">
        <v>114</v>
      </c>
      <c r="B115" s="60" t="s">
        <v>753</v>
      </c>
      <c r="C115" s="58" t="s">
        <v>1254</v>
      </c>
      <c r="D115" s="58" t="s">
        <v>754</v>
      </c>
      <c r="E115" s="93">
        <v>176</v>
      </c>
      <c r="F115" s="58" t="s">
        <v>1901</v>
      </c>
      <c r="G115" s="60">
        <v>3</v>
      </c>
      <c r="H115" s="60">
        <v>75</v>
      </c>
      <c r="I115" s="60">
        <v>0</v>
      </c>
      <c r="J115" s="60" t="s">
        <v>2255</v>
      </c>
      <c r="K115" s="60">
        <v>1</v>
      </c>
      <c r="L115" s="60">
        <v>3</v>
      </c>
      <c r="M115" s="61">
        <f t="shared" si="5"/>
        <v>1746.8953004005341</v>
      </c>
      <c r="N115" s="61">
        <f t="shared" si="6"/>
        <v>6572.2457178735876</v>
      </c>
      <c r="O115" s="61">
        <f t="shared" si="7"/>
        <v>8319.141018274122</v>
      </c>
      <c r="P115" s="61">
        <f t="shared" si="8"/>
        <v>0</v>
      </c>
      <c r="Q115" s="62">
        <f t="shared" si="9"/>
        <v>8319.141018274122</v>
      </c>
    </row>
    <row r="116" spans="1:17" ht="21.95" customHeight="1" x14ac:dyDescent="0.2">
      <c r="A116" s="57">
        <v>115</v>
      </c>
      <c r="B116" s="60" t="s">
        <v>755</v>
      </c>
      <c r="C116" s="58" t="s">
        <v>756</v>
      </c>
      <c r="D116" s="58" t="s">
        <v>757</v>
      </c>
      <c r="E116" s="93">
        <v>155</v>
      </c>
      <c r="F116" s="58" t="s">
        <v>1901</v>
      </c>
      <c r="G116" s="60">
        <v>3</v>
      </c>
      <c r="H116" s="60">
        <v>81</v>
      </c>
      <c r="I116" s="60">
        <v>0</v>
      </c>
      <c r="J116" s="60" t="s">
        <v>2255</v>
      </c>
      <c r="K116" s="60">
        <v>1</v>
      </c>
      <c r="L116" s="60">
        <v>3</v>
      </c>
      <c r="M116" s="61">
        <f t="shared" si="5"/>
        <v>1746.8953004005341</v>
      </c>
      <c r="N116" s="61">
        <f t="shared" si="6"/>
        <v>6572.2457178735876</v>
      </c>
      <c r="O116" s="61">
        <f t="shared" si="7"/>
        <v>8319.141018274122</v>
      </c>
      <c r="P116" s="61">
        <f t="shared" si="8"/>
        <v>0</v>
      </c>
      <c r="Q116" s="62">
        <f t="shared" si="9"/>
        <v>8319.141018274122</v>
      </c>
    </row>
    <row r="117" spans="1:17" ht="21.95" customHeight="1" x14ac:dyDescent="0.2">
      <c r="A117" s="57">
        <v>116</v>
      </c>
      <c r="B117" s="60" t="s">
        <v>758</v>
      </c>
      <c r="C117" s="58" t="s">
        <v>2126</v>
      </c>
      <c r="D117" s="58" t="s">
        <v>759</v>
      </c>
      <c r="E117" s="93">
        <v>165</v>
      </c>
      <c r="F117" s="58" t="s">
        <v>1901</v>
      </c>
      <c r="G117" s="60">
        <v>2</v>
      </c>
      <c r="H117" s="60">
        <v>55</v>
      </c>
      <c r="I117" s="60">
        <v>0</v>
      </c>
      <c r="J117" s="60" t="s">
        <v>2255</v>
      </c>
      <c r="K117" s="60">
        <v>1</v>
      </c>
      <c r="L117" s="60">
        <v>2</v>
      </c>
      <c r="M117" s="61">
        <f t="shared" si="5"/>
        <v>1746.8953004005341</v>
      </c>
      <c r="N117" s="61">
        <f t="shared" si="6"/>
        <v>4381.4971452490581</v>
      </c>
      <c r="O117" s="61">
        <f t="shared" si="7"/>
        <v>6128.3924456495924</v>
      </c>
      <c r="P117" s="61">
        <f t="shared" si="8"/>
        <v>0</v>
      </c>
      <c r="Q117" s="62">
        <f t="shared" si="9"/>
        <v>6128.3924456495924</v>
      </c>
    </row>
    <row r="118" spans="1:17" ht="21.95" customHeight="1" x14ac:dyDescent="0.2">
      <c r="A118" s="57">
        <v>117</v>
      </c>
      <c r="B118" s="60" t="s">
        <v>760</v>
      </c>
      <c r="C118" s="58" t="s">
        <v>761</v>
      </c>
      <c r="D118" s="58" t="s">
        <v>1662</v>
      </c>
      <c r="E118" s="93">
        <v>138</v>
      </c>
      <c r="F118" s="58" t="s">
        <v>1901</v>
      </c>
      <c r="G118" s="60">
        <v>1</v>
      </c>
      <c r="H118" s="60">
        <v>12</v>
      </c>
      <c r="I118" s="60">
        <v>0</v>
      </c>
      <c r="J118" s="60" t="s">
        <v>2254</v>
      </c>
      <c r="K118" s="60">
        <v>0</v>
      </c>
      <c r="L118" s="60">
        <v>0</v>
      </c>
      <c r="M118" s="61">
        <f t="shared" si="5"/>
        <v>1746.8953004005341</v>
      </c>
      <c r="N118" s="61">
        <f t="shared" si="6"/>
        <v>0</v>
      </c>
      <c r="O118" s="61">
        <f t="shared" si="7"/>
        <v>1746.8953004005341</v>
      </c>
      <c r="P118" s="61">
        <f t="shared" si="8"/>
        <v>0</v>
      </c>
      <c r="Q118" s="62">
        <f t="shared" si="9"/>
        <v>1746.8953004005341</v>
      </c>
    </row>
    <row r="119" spans="1:17" ht="21.95" customHeight="1" x14ac:dyDescent="0.2">
      <c r="A119" s="57">
        <v>118</v>
      </c>
      <c r="B119" s="60" t="s">
        <v>762</v>
      </c>
      <c r="C119" s="58" t="s">
        <v>763</v>
      </c>
      <c r="D119" s="58" t="s">
        <v>764</v>
      </c>
      <c r="E119" s="93">
        <v>125</v>
      </c>
      <c r="F119" s="58" t="s">
        <v>1901</v>
      </c>
      <c r="G119" s="60">
        <v>4</v>
      </c>
      <c r="H119" s="60">
        <v>78</v>
      </c>
      <c r="I119" s="60">
        <v>0</v>
      </c>
      <c r="J119" s="60" t="s">
        <v>2255</v>
      </c>
      <c r="K119" s="60">
        <v>1</v>
      </c>
      <c r="L119" s="60">
        <v>4</v>
      </c>
      <c r="M119" s="61">
        <f t="shared" si="5"/>
        <v>1746.8953004005341</v>
      </c>
      <c r="N119" s="61">
        <f t="shared" si="6"/>
        <v>8762.9942904981162</v>
      </c>
      <c r="O119" s="61">
        <f t="shared" si="7"/>
        <v>10509.889590898651</v>
      </c>
      <c r="P119" s="61">
        <f t="shared" si="8"/>
        <v>0</v>
      </c>
      <c r="Q119" s="62">
        <f t="shared" si="9"/>
        <v>10509.889590898651</v>
      </c>
    </row>
    <row r="120" spans="1:17" ht="21.95" customHeight="1" x14ac:dyDescent="0.2">
      <c r="A120" s="57">
        <v>119</v>
      </c>
      <c r="B120" s="60" t="s">
        <v>765</v>
      </c>
      <c r="C120" s="58" t="s">
        <v>766</v>
      </c>
      <c r="D120" s="58" t="s">
        <v>767</v>
      </c>
      <c r="E120" s="93">
        <v>147</v>
      </c>
      <c r="F120" s="58" t="s">
        <v>1901</v>
      </c>
      <c r="G120" s="60">
        <v>3</v>
      </c>
      <c r="H120" s="60">
        <v>81</v>
      </c>
      <c r="I120" s="60">
        <v>0</v>
      </c>
      <c r="J120" s="60" t="s">
        <v>2255</v>
      </c>
      <c r="K120" s="60">
        <v>1</v>
      </c>
      <c r="L120" s="60">
        <v>3</v>
      </c>
      <c r="M120" s="61">
        <f t="shared" si="5"/>
        <v>1746.8953004005341</v>
      </c>
      <c r="N120" s="61">
        <f t="shared" si="6"/>
        <v>6572.2457178735876</v>
      </c>
      <c r="O120" s="61">
        <f t="shared" si="7"/>
        <v>8319.141018274122</v>
      </c>
      <c r="P120" s="61">
        <f t="shared" si="8"/>
        <v>0</v>
      </c>
      <c r="Q120" s="62">
        <f t="shared" si="9"/>
        <v>8319.141018274122</v>
      </c>
    </row>
    <row r="121" spans="1:17" ht="21.95" customHeight="1" x14ac:dyDescent="0.2">
      <c r="A121" s="57">
        <v>120</v>
      </c>
      <c r="B121" s="60" t="s">
        <v>768</v>
      </c>
      <c r="C121" s="58" t="s">
        <v>769</v>
      </c>
      <c r="D121" s="58" t="s">
        <v>770</v>
      </c>
      <c r="E121" s="93">
        <v>166</v>
      </c>
      <c r="F121" s="58" t="s">
        <v>1901</v>
      </c>
      <c r="G121" s="60">
        <v>2</v>
      </c>
      <c r="H121" s="60">
        <v>61</v>
      </c>
      <c r="I121" s="60">
        <v>0</v>
      </c>
      <c r="J121" s="60" t="s">
        <v>2255</v>
      </c>
      <c r="K121" s="60">
        <v>1</v>
      </c>
      <c r="L121" s="60">
        <v>2</v>
      </c>
      <c r="M121" s="61">
        <f t="shared" si="5"/>
        <v>1746.8953004005341</v>
      </c>
      <c r="N121" s="61">
        <f t="shared" si="6"/>
        <v>4381.4971452490581</v>
      </c>
      <c r="O121" s="61">
        <f t="shared" si="7"/>
        <v>6128.3924456495924</v>
      </c>
      <c r="P121" s="61">
        <f t="shared" si="8"/>
        <v>0</v>
      </c>
      <c r="Q121" s="62">
        <f t="shared" si="9"/>
        <v>6128.3924456495924</v>
      </c>
    </row>
    <row r="122" spans="1:17" ht="21.95" customHeight="1" x14ac:dyDescent="0.2">
      <c r="A122" s="57">
        <v>121</v>
      </c>
      <c r="B122" s="60" t="s">
        <v>771</v>
      </c>
      <c r="C122" s="58" t="s">
        <v>772</v>
      </c>
      <c r="D122" s="58" t="s">
        <v>773</v>
      </c>
      <c r="E122" s="93">
        <v>165</v>
      </c>
      <c r="F122" s="58" t="s">
        <v>1901</v>
      </c>
      <c r="G122" s="60">
        <v>3</v>
      </c>
      <c r="H122" s="60">
        <v>64</v>
      </c>
      <c r="I122" s="60">
        <v>0</v>
      </c>
      <c r="J122" s="60" t="s">
        <v>2255</v>
      </c>
      <c r="K122" s="60">
        <v>1</v>
      </c>
      <c r="L122" s="60">
        <v>3</v>
      </c>
      <c r="M122" s="61">
        <f t="shared" si="5"/>
        <v>1746.8953004005341</v>
      </c>
      <c r="N122" s="61">
        <f t="shared" si="6"/>
        <v>6572.2457178735876</v>
      </c>
      <c r="O122" s="61">
        <f t="shared" si="7"/>
        <v>8319.141018274122</v>
      </c>
      <c r="P122" s="61">
        <f t="shared" si="8"/>
        <v>0</v>
      </c>
      <c r="Q122" s="62">
        <f t="shared" si="9"/>
        <v>8319.141018274122</v>
      </c>
    </row>
    <row r="123" spans="1:17" ht="21.95" customHeight="1" x14ac:dyDescent="0.2">
      <c r="A123" s="57">
        <v>122</v>
      </c>
      <c r="B123" s="60" t="s">
        <v>774</v>
      </c>
      <c r="C123" s="58" t="s">
        <v>1879</v>
      </c>
      <c r="D123" s="58" t="s">
        <v>775</v>
      </c>
      <c r="E123" s="93">
        <v>135</v>
      </c>
      <c r="F123" s="58" t="s">
        <v>1901</v>
      </c>
      <c r="G123" s="60">
        <v>3</v>
      </c>
      <c r="H123" s="60">
        <v>42</v>
      </c>
      <c r="I123" s="60">
        <v>0</v>
      </c>
      <c r="J123" s="60" t="s">
        <v>2255</v>
      </c>
      <c r="K123" s="60">
        <v>1</v>
      </c>
      <c r="L123" s="60">
        <v>2</v>
      </c>
      <c r="M123" s="61">
        <f t="shared" si="5"/>
        <v>1746.8953004005341</v>
      </c>
      <c r="N123" s="61">
        <f t="shared" si="6"/>
        <v>4381.4971452490581</v>
      </c>
      <c r="O123" s="61">
        <f t="shared" si="7"/>
        <v>6128.3924456495924</v>
      </c>
      <c r="P123" s="61">
        <f t="shared" si="8"/>
        <v>0</v>
      </c>
      <c r="Q123" s="62">
        <f t="shared" si="9"/>
        <v>6128.3924456495924</v>
      </c>
    </row>
    <row r="124" spans="1:17" ht="21.95" customHeight="1" x14ac:dyDescent="0.2">
      <c r="A124" s="57">
        <v>123</v>
      </c>
      <c r="B124" s="60" t="s">
        <v>776</v>
      </c>
      <c r="C124" s="58" t="s">
        <v>1879</v>
      </c>
      <c r="D124" s="58" t="s">
        <v>777</v>
      </c>
      <c r="E124" s="93">
        <v>171</v>
      </c>
      <c r="F124" s="58" t="s">
        <v>1901</v>
      </c>
      <c r="G124" s="60">
        <v>3</v>
      </c>
      <c r="H124" s="60">
        <v>52</v>
      </c>
      <c r="I124" s="60">
        <v>0</v>
      </c>
      <c r="J124" s="60" t="s">
        <v>2255</v>
      </c>
      <c r="K124" s="60">
        <v>1</v>
      </c>
      <c r="L124" s="60">
        <v>3</v>
      </c>
      <c r="M124" s="61">
        <f t="shared" si="5"/>
        <v>1746.8953004005341</v>
      </c>
      <c r="N124" s="61">
        <f t="shared" si="6"/>
        <v>6572.2457178735876</v>
      </c>
      <c r="O124" s="61">
        <f t="shared" si="7"/>
        <v>8319.141018274122</v>
      </c>
      <c r="P124" s="61">
        <f t="shared" si="8"/>
        <v>0</v>
      </c>
      <c r="Q124" s="62">
        <f t="shared" si="9"/>
        <v>8319.141018274122</v>
      </c>
    </row>
    <row r="125" spans="1:17" ht="21.95" customHeight="1" x14ac:dyDescent="0.2">
      <c r="A125" s="57">
        <v>124</v>
      </c>
      <c r="B125" s="60" t="s">
        <v>778</v>
      </c>
      <c r="C125" s="58" t="s">
        <v>1879</v>
      </c>
      <c r="D125" s="58" t="s">
        <v>779</v>
      </c>
      <c r="E125" s="93">
        <v>168</v>
      </c>
      <c r="F125" s="58" t="s">
        <v>1901</v>
      </c>
      <c r="G125" s="60">
        <v>2</v>
      </c>
      <c r="H125" s="60">
        <v>42</v>
      </c>
      <c r="I125" s="60">
        <v>0</v>
      </c>
      <c r="J125" s="60" t="s">
        <v>2255</v>
      </c>
      <c r="K125" s="60">
        <v>1</v>
      </c>
      <c r="L125" s="60">
        <v>2</v>
      </c>
      <c r="M125" s="61">
        <f t="shared" si="5"/>
        <v>1746.8953004005341</v>
      </c>
      <c r="N125" s="61">
        <f t="shared" si="6"/>
        <v>4381.4971452490581</v>
      </c>
      <c r="O125" s="61">
        <f t="shared" si="7"/>
        <v>6128.3924456495924</v>
      </c>
      <c r="P125" s="61">
        <f t="shared" si="8"/>
        <v>0</v>
      </c>
      <c r="Q125" s="62">
        <f t="shared" si="9"/>
        <v>6128.3924456495924</v>
      </c>
    </row>
    <row r="126" spans="1:17" ht="21.95" customHeight="1" x14ac:dyDescent="0.2">
      <c r="A126" s="57">
        <v>125</v>
      </c>
      <c r="B126" s="60" t="s">
        <v>780</v>
      </c>
      <c r="C126" s="58" t="s">
        <v>781</v>
      </c>
      <c r="D126" s="58" t="s">
        <v>782</v>
      </c>
      <c r="E126" s="93">
        <v>194</v>
      </c>
      <c r="F126" s="58" t="s">
        <v>1901</v>
      </c>
      <c r="G126" s="60">
        <v>3</v>
      </c>
      <c r="H126" s="60">
        <v>41</v>
      </c>
      <c r="I126" s="60">
        <v>1</v>
      </c>
      <c r="J126" s="60" t="s">
        <v>2255</v>
      </c>
      <c r="K126" s="60">
        <v>1</v>
      </c>
      <c r="L126" s="60">
        <v>1</v>
      </c>
      <c r="M126" s="61">
        <f t="shared" si="5"/>
        <v>1746.8953004005341</v>
      </c>
      <c r="N126" s="61">
        <f t="shared" si="6"/>
        <v>2190.7485726245291</v>
      </c>
      <c r="O126" s="61">
        <f t="shared" si="7"/>
        <v>3937.6438730250629</v>
      </c>
      <c r="P126" s="61">
        <f t="shared" si="8"/>
        <v>935.93</v>
      </c>
      <c r="Q126" s="62">
        <f t="shared" si="9"/>
        <v>4873.5738730250632</v>
      </c>
    </row>
    <row r="127" spans="1:17" ht="21.95" customHeight="1" x14ac:dyDescent="0.2">
      <c r="A127" s="57">
        <v>126</v>
      </c>
      <c r="B127" s="60" t="s">
        <v>783</v>
      </c>
      <c r="C127" s="58" t="s">
        <v>388</v>
      </c>
      <c r="D127" s="58" t="s">
        <v>784</v>
      </c>
      <c r="E127" s="93">
        <v>192</v>
      </c>
      <c r="F127" s="58" t="s">
        <v>1901</v>
      </c>
      <c r="G127" s="60">
        <v>2</v>
      </c>
      <c r="H127" s="60">
        <v>32</v>
      </c>
      <c r="I127" s="60">
        <v>0</v>
      </c>
      <c r="J127" s="60" t="s">
        <v>2255</v>
      </c>
      <c r="K127" s="60">
        <v>1</v>
      </c>
      <c r="L127" s="60">
        <v>1</v>
      </c>
      <c r="M127" s="61">
        <f t="shared" si="5"/>
        <v>1746.8953004005341</v>
      </c>
      <c r="N127" s="61">
        <f t="shared" si="6"/>
        <v>2190.7485726245291</v>
      </c>
      <c r="O127" s="61">
        <f t="shared" si="7"/>
        <v>3937.6438730250629</v>
      </c>
      <c r="P127" s="61">
        <f t="shared" si="8"/>
        <v>0</v>
      </c>
      <c r="Q127" s="62">
        <f t="shared" si="9"/>
        <v>3937.6438730250629</v>
      </c>
    </row>
    <row r="128" spans="1:17" ht="21.95" customHeight="1" x14ac:dyDescent="0.2">
      <c r="A128" s="57">
        <v>127</v>
      </c>
      <c r="B128" s="60" t="s">
        <v>785</v>
      </c>
      <c r="C128" s="58" t="s">
        <v>1770</v>
      </c>
      <c r="D128" s="58" t="s">
        <v>786</v>
      </c>
      <c r="E128" s="93">
        <v>123</v>
      </c>
      <c r="F128" s="58" t="s">
        <v>1901</v>
      </c>
      <c r="G128" s="60">
        <v>1</v>
      </c>
      <c r="H128" s="60">
        <v>23</v>
      </c>
      <c r="I128" s="60">
        <v>0</v>
      </c>
      <c r="J128" s="60" t="s">
        <v>2255</v>
      </c>
      <c r="K128" s="60">
        <v>1</v>
      </c>
      <c r="L128" s="60">
        <v>1</v>
      </c>
      <c r="M128" s="61">
        <f t="shared" si="5"/>
        <v>1746.8953004005341</v>
      </c>
      <c r="N128" s="61">
        <f t="shared" si="6"/>
        <v>2190.7485726245291</v>
      </c>
      <c r="O128" s="61">
        <f t="shared" si="7"/>
        <v>3937.6438730250629</v>
      </c>
      <c r="P128" s="61">
        <f t="shared" si="8"/>
        <v>0</v>
      </c>
      <c r="Q128" s="62">
        <f t="shared" si="9"/>
        <v>3937.6438730250629</v>
      </c>
    </row>
    <row r="129" spans="1:17" ht="21.95" customHeight="1" x14ac:dyDescent="0.2">
      <c r="A129" s="57">
        <v>128</v>
      </c>
      <c r="B129" s="60" t="s">
        <v>787</v>
      </c>
      <c r="C129" s="97" t="s">
        <v>788</v>
      </c>
      <c r="D129" s="97" t="s">
        <v>789</v>
      </c>
      <c r="E129" s="98">
        <v>135</v>
      </c>
      <c r="F129" s="97" t="s">
        <v>1901</v>
      </c>
      <c r="G129" s="60">
        <v>3</v>
      </c>
      <c r="H129" s="60">
        <v>65</v>
      </c>
      <c r="I129" s="60">
        <v>0</v>
      </c>
      <c r="J129" s="60" t="s">
        <v>2255</v>
      </c>
      <c r="K129" s="60">
        <v>1</v>
      </c>
      <c r="L129" s="60">
        <v>3</v>
      </c>
      <c r="M129" s="61">
        <f t="shared" si="5"/>
        <v>1746.8953004005341</v>
      </c>
      <c r="N129" s="61">
        <f t="shared" si="6"/>
        <v>6572.2457178735876</v>
      </c>
      <c r="O129" s="61">
        <f t="shared" si="7"/>
        <v>8319.141018274122</v>
      </c>
      <c r="P129" s="61">
        <f t="shared" si="8"/>
        <v>0</v>
      </c>
      <c r="Q129" s="62">
        <f t="shared" si="9"/>
        <v>8319.141018274122</v>
      </c>
    </row>
    <row r="130" spans="1:17" ht="21.95" customHeight="1" x14ac:dyDescent="0.2">
      <c r="A130" s="57">
        <v>129</v>
      </c>
      <c r="B130" s="60" t="s">
        <v>790</v>
      </c>
      <c r="C130" s="58" t="s">
        <v>1850</v>
      </c>
      <c r="D130" s="58" t="s">
        <v>791</v>
      </c>
      <c r="E130" s="93">
        <v>185</v>
      </c>
      <c r="F130" s="58" t="s">
        <v>1901</v>
      </c>
      <c r="G130" s="60">
        <v>1</v>
      </c>
      <c r="H130" s="60">
        <v>20</v>
      </c>
      <c r="I130" s="60">
        <v>0</v>
      </c>
      <c r="J130" s="60" t="s">
        <v>2255</v>
      </c>
      <c r="K130" s="60">
        <v>1</v>
      </c>
      <c r="L130" s="60">
        <v>1</v>
      </c>
      <c r="M130" s="61">
        <f t="shared" si="5"/>
        <v>1746.8953004005341</v>
      </c>
      <c r="N130" s="61">
        <f t="shared" si="6"/>
        <v>2190.7485726245291</v>
      </c>
      <c r="O130" s="61">
        <f t="shared" si="7"/>
        <v>3937.6438730250629</v>
      </c>
      <c r="P130" s="61">
        <f t="shared" si="8"/>
        <v>0</v>
      </c>
      <c r="Q130" s="62">
        <f t="shared" si="9"/>
        <v>3937.6438730250629</v>
      </c>
    </row>
    <row r="131" spans="1:17" ht="21.95" customHeight="1" x14ac:dyDescent="0.2">
      <c r="A131" s="57">
        <v>130</v>
      </c>
      <c r="B131" s="60" t="s">
        <v>792</v>
      </c>
      <c r="C131" s="58" t="s">
        <v>793</v>
      </c>
      <c r="D131" s="58" t="s">
        <v>170</v>
      </c>
      <c r="E131" s="93">
        <v>195</v>
      </c>
      <c r="F131" s="58" t="s">
        <v>1901</v>
      </c>
      <c r="G131" s="60">
        <v>4</v>
      </c>
      <c r="H131" s="60">
        <v>84</v>
      </c>
      <c r="I131" s="60">
        <v>0</v>
      </c>
      <c r="J131" s="60" t="s">
        <v>2255</v>
      </c>
      <c r="K131" s="60">
        <v>1</v>
      </c>
      <c r="L131" s="60">
        <v>3</v>
      </c>
      <c r="M131" s="61">
        <f t="shared" ref="M131:M194" si="10">1308424.58/749</f>
        <v>1746.8953004005341</v>
      </c>
      <c r="N131" s="61">
        <f t="shared" ref="N131:N194" si="11">5233698.34/2389*L131</f>
        <v>6572.2457178735876</v>
      </c>
      <c r="O131" s="61">
        <f t="shared" ref="O131:O194" si="12">M131+N131</f>
        <v>8319.141018274122</v>
      </c>
      <c r="P131" s="61">
        <f t="shared" ref="P131:P194" si="13">935.93*I131</f>
        <v>0</v>
      </c>
      <c r="Q131" s="62">
        <f t="shared" ref="Q131:Q194" si="14">O131+P131</f>
        <v>8319.141018274122</v>
      </c>
    </row>
    <row r="132" spans="1:17" ht="21.95" customHeight="1" x14ac:dyDescent="0.2">
      <c r="A132" s="57">
        <v>131</v>
      </c>
      <c r="B132" s="60" t="s">
        <v>794</v>
      </c>
      <c r="C132" s="58" t="s">
        <v>795</v>
      </c>
      <c r="D132" s="58" t="s">
        <v>1005</v>
      </c>
      <c r="E132" s="93">
        <v>167</v>
      </c>
      <c r="F132" s="58" t="s">
        <v>1901</v>
      </c>
      <c r="G132" s="60">
        <v>1</v>
      </c>
      <c r="H132" s="60">
        <v>28</v>
      </c>
      <c r="I132" s="60">
        <v>0</v>
      </c>
      <c r="J132" s="60" t="s">
        <v>2255</v>
      </c>
      <c r="K132" s="60">
        <v>1</v>
      </c>
      <c r="L132" s="60">
        <v>1</v>
      </c>
      <c r="M132" s="61">
        <f t="shared" si="10"/>
        <v>1746.8953004005341</v>
      </c>
      <c r="N132" s="61">
        <f t="shared" si="11"/>
        <v>2190.7485726245291</v>
      </c>
      <c r="O132" s="61">
        <f t="shared" si="12"/>
        <v>3937.6438730250629</v>
      </c>
      <c r="P132" s="61">
        <f t="shared" si="13"/>
        <v>0</v>
      </c>
      <c r="Q132" s="62">
        <f t="shared" si="14"/>
        <v>3937.6438730250629</v>
      </c>
    </row>
    <row r="133" spans="1:17" ht="21.95" customHeight="1" x14ac:dyDescent="0.2">
      <c r="A133" s="57">
        <v>132</v>
      </c>
      <c r="B133" s="60" t="s">
        <v>796</v>
      </c>
      <c r="C133" s="58" t="s">
        <v>797</v>
      </c>
      <c r="D133" s="58" t="s">
        <v>798</v>
      </c>
      <c r="E133" s="93">
        <v>178</v>
      </c>
      <c r="F133" s="58" t="s">
        <v>1901</v>
      </c>
      <c r="G133" s="60">
        <v>3</v>
      </c>
      <c r="H133" s="60">
        <v>74</v>
      </c>
      <c r="I133" s="60">
        <v>1</v>
      </c>
      <c r="J133" s="60" t="s">
        <v>2255</v>
      </c>
      <c r="K133" s="60">
        <v>1</v>
      </c>
      <c r="L133" s="60">
        <v>3</v>
      </c>
      <c r="M133" s="61">
        <f t="shared" si="10"/>
        <v>1746.8953004005341</v>
      </c>
      <c r="N133" s="61">
        <f t="shared" si="11"/>
        <v>6572.2457178735876</v>
      </c>
      <c r="O133" s="61">
        <f t="shared" si="12"/>
        <v>8319.141018274122</v>
      </c>
      <c r="P133" s="61">
        <f t="shared" si="13"/>
        <v>935.93</v>
      </c>
      <c r="Q133" s="62">
        <f t="shared" si="14"/>
        <v>9255.0710182741223</v>
      </c>
    </row>
    <row r="134" spans="1:17" ht="21.95" customHeight="1" x14ac:dyDescent="0.2">
      <c r="A134" s="57">
        <v>133</v>
      </c>
      <c r="B134" s="60" t="s">
        <v>799</v>
      </c>
      <c r="C134" s="58" t="s">
        <v>437</v>
      </c>
      <c r="D134" s="58" t="s">
        <v>800</v>
      </c>
      <c r="E134" s="103">
        <v>131</v>
      </c>
      <c r="F134" s="104" t="s">
        <v>1901</v>
      </c>
      <c r="G134" s="105">
        <v>2</v>
      </c>
      <c r="H134" s="60">
        <v>58</v>
      </c>
      <c r="I134" s="60">
        <v>0</v>
      </c>
      <c r="J134" s="60" t="s">
        <v>2255</v>
      </c>
      <c r="K134" s="60">
        <v>1</v>
      </c>
      <c r="L134" s="60">
        <v>2</v>
      </c>
      <c r="M134" s="61">
        <f t="shared" si="10"/>
        <v>1746.8953004005341</v>
      </c>
      <c r="N134" s="61">
        <f t="shared" si="11"/>
        <v>4381.4971452490581</v>
      </c>
      <c r="O134" s="61">
        <f t="shared" si="12"/>
        <v>6128.3924456495924</v>
      </c>
      <c r="P134" s="61">
        <f t="shared" si="13"/>
        <v>0</v>
      </c>
      <c r="Q134" s="62">
        <f t="shared" si="14"/>
        <v>6128.3924456495924</v>
      </c>
    </row>
    <row r="135" spans="1:17" ht="21.95" customHeight="1" x14ac:dyDescent="0.2">
      <c r="A135" s="57">
        <v>134</v>
      </c>
      <c r="B135" s="60" t="s">
        <v>801</v>
      </c>
      <c r="C135" s="58" t="s">
        <v>2075</v>
      </c>
      <c r="D135" s="58" t="s">
        <v>803</v>
      </c>
      <c r="E135" s="93">
        <v>184</v>
      </c>
      <c r="F135" s="58" t="s">
        <v>1901</v>
      </c>
      <c r="G135" s="94">
        <v>1</v>
      </c>
      <c r="H135" s="60">
        <v>28</v>
      </c>
      <c r="I135" s="60">
        <v>0</v>
      </c>
      <c r="J135" s="60" t="s">
        <v>2255</v>
      </c>
      <c r="K135" s="60">
        <v>1</v>
      </c>
      <c r="L135" s="60">
        <v>1</v>
      </c>
      <c r="M135" s="61">
        <f t="shared" si="10"/>
        <v>1746.8953004005341</v>
      </c>
      <c r="N135" s="61">
        <f t="shared" si="11"/>
        <v>2190.7485726245291</v>
      </c>
      <c r="O135" s="61">
        <f t="shared" si="12"/>
        <v>3937.6438730250629</v>
      </c>
      <c r="P135" s="61">
        <f t="shared" si="13"/>
        <v>0</v>
      </c>
      <c r="Q135" s="62">
        <f t="shared" si="14"/>
        <v>3937.6438730250629</v>
      </c>
    </row>
    <row r="136" spans="1:17" ht="21.95" customHeight="1" x14ac:dyDescent="0.2">
      <c r="A136" s="57">
        <v>135</v>
      </c>
      <c r="B136" s="60" t="s">
        <v>804</v>
      </c>
      <c r="C136" s="58" t="s">
        <v>381</v>
      </c>
      <c r="D136" s="58" t="s">
        <v>2241</v>
      </c>
      <c r="E136" s="93">
        <v>178</v>
      </c>
      <c r="F136" s="58" t="s">
        <v>1901</v>
      </c>
      <c r="G136" s="60">
        <v>6</v>
      </c>
      <c r="H136" s="60">
        <v>137</v>
      </c>
      <c r="I136" s="60">
        <v>1</v>
      </c>
      <c r="J136" s="60" t="s">
        <v>2255</v>
      </c>
      <c r="K136" s="60">
        <v>1</v>
      </c>
      <c r="L136" s="60">
        <v>6</v>
      </c>
      <c r="M136" s="61">
        <f t="shared" si="10"/>
        <v>1746.8953004005341</v>
      </c>
      <c r="N136" s="61">
        <f t="shared" si="11"/>
        <v>13144.491435747175</v>
      </c>
      <c r="O136" s="61">
        <f t="shared" si="12"/>
        <v>14891.38673614771</v>
      </c>
      <c r="P136" s="61">
        <f t="shared" si="13"/>
        <v>935.93</v>
      </c>
      <c r="Q136" s="62">
        <f t="shared" si="14"/>
        <v>15827.31673614771</v>
      </c>
    </row>
    <row r="137" spans="1:17" ht="21.95" customHeight="1" x14ac:dyDescent="0.2">
      <c r="A137" s="57">
        <v>136</v>
      </c>
      <c r="B137" s="60" t="s">
        <v>805</v>
      </c>
      <c r="C137" s="58" t="s">
        <v>806</v>
      </c>
      <c r="D137" s="58" t="s">
        <v>807</v>
      </c>
      <c r="E137" s="93">
        <v>189</v>
      </c>
      <c r="F137" s="58" t="s">
        <v>1901</v>
      </c>
      <c r="G137" s="94">
        <v>2</v>
      </c>
      <c r="H137" s="60">
        <v>35</v>
      </c>
      <c r="I137" s="60">
        <v>0</v>
      </c>
      <c r="J137" s="60" t="s">
        <v>2255</v>
      </c>
      <c r="K137" s="60">
        <v>1</v>
      </c>
      <c r="L137" s="60">
        <v>2</v>
      </c>
      <c r="M137" s="61">
        <f t="shared" si="10"/>
        <v>1746.8953004005341</v>
      </c>
      <c r="N137" s="61">
        <f t="shared" si="11"/>
        <v>4381.4971452490581</v>
      </c>
      <c r="O137" s="61">
        <f t="shared" si="12"/>
        <v>6128.3924456495924</v>
      </c>
      <c r="P137" s="61">
        <f t="shared" si="13"/>
        <v>0</v>
      </c>
      <c r="Q137" s="62">
        <f t="shared" si="14"/>
        <v>6128.3924456495924</v>
      </c>
    </row>
    <row r="138" spans="1:17" ht="21.95" customHeight="1" x14ac:dyDescent="0.2">
      <c r="A138" s="57">
        <v>137</v>
      </c>
      <c r="B138" s="60" t="s">
        <v>808</v>
      </c>
      <c r="C138" s="58" t="s">
        <v>809</v>
      </c>
      <c r="D138" s="58" t="s">
        <v>810</v>
      </c>
      <c r="E138" s="93">
        <v>154</v>
      </c>
      <c r="F138" s="58" t="s">
        <v>1901</v>
      </c>
      <c r="G138" s="94">
        <v>2</v>
      </c>
      <c r="H138" s="60">
        <v>31</v>
      </c>
      <c r="I138" s="60">
        <v>0</v>
      </c>
      <c r="J138" s="60" t="s">
        <v>2255</v>
      </c>
      <c r="K138" s="60">
        <v>1</v>
      </c>
      <c r="L138" s="60">
        <v>1</v>
      </c>
      <c r="M138" s="61">
        <f t="shared" si="10"/>
        <v>1746.8953004005341</v>
      </c>
      <c r="N138" s="61">
        <f t="shared" si="11"/>
        <v>2190.7485726245291</v>
      </c>
      <c r="O138" s="61">
        <f t="shared" si="12"/>
        <v>3937.6438730250629</v>
      </c>
      <c r="P138" s="61">
        <f t="shared" si="13"/>
        <v>0</v>
      </c>
      <c r="Q138" s="62">
        <f t="shared" si="14"/>
        <v>3937.6438730250629</v>
      </c>
    </row>
    <row r="139" spans="1:17" ht="21.95" customHeight="1" x14ac:dyDescent="0.2">
      <c r="A139" s="57">
        <v>138</v>
      </c>
      <c r="B139" s="60" t="s">
        <v>811</v>
      </c>
      <c r="C139" s="58" t="s">
        <v>812</v>
      </c>
      <c r="D139" s="58" t="s">
        <v>813</v>
      </c>
      <c r="E139" s="93">
        <v>166</v>
      </c>
      <c r="F139" s="58" t="s">
        <v>1901</v>
      </c>
      <c r="G139" s="60">
        <v>4</v>
      </c>
      <c r="H139" s="60">
        <v>120</v>
      </c>
      <c r="I139" s="60">
        <v>0</v>
      </c>
      <c r="J139" s="60" t="s">
        <v>2255</v>
      </c>
      <c r="K139" s="60">
        <v>1</v>
      </c>
      <c r="L139" s="60">
        <v>4</v>
      </c>
      <c r="M139" s="61">
        <f t="shared" si="10"/>
        <v>1746.8953004005341</v>
      </c>
      <c r="N139" s="61">
        <f t="shared" si="11"/>
        <v>8762.9942904981162</v>
      </c>
      <c r="O139" s="61">
        <f t="shared" si="12"/>
        <v>10509.889590898651</v>
      </c>
      <c r="P139" s="61">
        <f t="shared" si="13"/>
        <v>0</v>
      </c>
      <c r="Q139" s="62">
        <f t="shared" si="14"/>
        <v>10509.889590898651</v>
      </c>
    </row>
    <row r="140" spans="1:17" ht="21.95" customHeight="1" x14ac:dyDescent="0.2">
      <c r="A140" s="57">
        <v>139</v>
      </c>
      <c r="B140" s="60" t="s">
        <v>814</v>
      </c>
      <c r="C140" s="58" t="s">
        <v>815</v>
      </c>
      <c r="D140" s="58" t="s">
        <v>816</v>
      </c>
      <c r="E140" s="93">
        <v>141</v>
      </c>
      <c r="F140" s="58" t="s">
        <v>1901</v>
      </c>
      <c r="G140" s="94">
        <v>2</v>
      </c>
      <c r="H140" s="60">
        <v>31</v>
      </c>
      <c r="I140" s="60">
        <v>0</v>
      </c>
      <c r="J140" s="60" t="s">
        <v>2255</v>
      </c>
      <c r="K140" s="60">
        <v>1</v>
      </c>
      <c r="L140" s="60">
        <v>2</v>
      </c>
      <c r="M140" s="61">
        <f t="shared" si="10"/>
        <v>1746.8953004005341</v>
      </c>
      <c r="N140" s="61">
        <f t="shared" si="11"/>
        <v>4381.4971452490581</v>
      </c>
      <c r="O140" s="61">
        <f t="shared" si="12"/>
        <v>6128.3924456495924</v>
      </c>
      <c r="P140" s="61">
        <f t="shared" si="13"/>
        <v>0</v>
      </c>
      <c r="Q140" s="62">
        <f t="shared" si="14"/>
        <v>6128.3924456495924</v>
      </c>
    </row>
    <row r="141" spans="1:17" ht="21.95" customHeight="1" x14ac:dyDescent="0.2">
      <c r="A141" s="57">
        <v>140</v>
      </c>
      <c r="B141" s="60" t="s">
        <v>817</v>
      </c>
      <c r="C141" s="58" t="s">
        <v>1356</v>
      </c>
      <c r="D141" s="58" t="s">
        <v>818</v>
      </c>
      <c r="E141" s="93">
        <v>162</v>
      </c>
      <c r="F141" s="58" t="s">
        <v>1901</v>
      </c>
      <c r="G141" s="94">
        <v>4</v>
      </c>
      <c r="H141" s="60">
        <v>67</v>
      </c>
      <c r="I141" s="60">
        <v>1</v>
      </c>
      <c r="J141" s="60" t="s">
        <v>2255</v>
      </c>
      <c r="K141" s="60">
        <v>1</v>
      </c>
      <c r="L141" s="60">
        <v>3</v>
      </c>
      <c r="M141" s="61">
        <f t="shared" si="10"/>
        <v>1746.8953004005341</v>
      </c>
      <c r="N141" s="61">
        <f t="shared" si="11"/>
        <v>6572.2457178735876</v>
      </c>
      <c r="O141" s="61">
        <f t="shared" si="12"/>
        <v>8319.141018274122</v>
      </c>
      <c r="P141" s="61">
        <f t="shared" si="13"/>
        <v>935.93</v>
      </c>
      <c r="Q141" s="62">
        <f t="shared" si="14"/>
        <v>9255.0710182741223</v>
      </c>
    </row>
    <row r="142" spans="1:17" ht="21.95" customHeight="1" x14ac:dyDescent="0.2">
      <c r="A142" s="57">
        <v>141</v>
      </c>
      <c r="B142" s="60" t="s">
        <v>819</v>
      </c>
      <c r="C142" s="58" t="s">
        <v>820</v>
      </c>
      <c r="D142" s="58" t="s">
        <v>821</v>
      </c>
      <c r="E142" s="106">
        <v>183</v>
      </c>
      <c r="F142" s="107" t="s">
        <v>1901</v>
      </c>
      <c r="G142" s="108">
        <v>1</v>
      </c>
      <c r="H142" s="60">
        <v>20</v>
      </c>
      <c r="I142" s="60">
        <v>0</v>
      </c>
      <c r="J142" s="60" t="s">
        <v>2255</v>
      </c>
      <c r="K142" s="60">
        <v>1</v>
      </c>
      <c r="L142" s="60">
        <v>1</v>
      </c>
      <c r="M142" s="61">
        <f t="shared" si="10"/>
        <v>1746.8953004005341</v>
      </c>
      <c r="N142" s="61">
        <f t="shared" si="11"/>
        <v>2190.7485726245291</v>
      </c>
      <c r="O142" s="61">
        <f t="shared" si="12"/>
        <v>3937.6438730250629</v>
      </c>
      <c r="P142" s="61">
        <f t="shared" si="13"/>
        <v>0</v>
      </c>
      <c r="Q142" s="62">
        <f t="shared" si="14"/>
        <v>3937.6438730250629</v>
      </c>
    </row>
    <row r="143" spans="1:17" ht="21.95" customHeight="1" x14ac:dyDescent="0.2">
      <c r="A143" s="57">
        <v>142</v>
      </c>
      <c r="B143" s="60" t="s">
        <v>822</v>
      </c>
      <c r="C143" s="58" t="s">
        <v>729</v>
      </c>
      <c r="D143" s="58" t="s">
        <v>823</v>
      </c>
      <c r="E143" s="93">
        <v>135</v>
      </c>
      <c r="F143" s="58" t="s">
        <v>1901</v>
      </c>
      <c r="G143" s="60">
        <v>2</v>
      </c>
      <c r="H143" s="60">
        <v>41</v>
      </c>
      <c r="I143" s="60">
        <v>0</v>
      </c>
      <c r="J143" s="60" t="s">
        <v>2255</v>
      </c>
      <c r="K143" s="60">
        <v>1</v>
      </c>
      <c r="L143" s="60">
        <v>2</v>
      </c>
      <c r="M143" s="61">
        <f t="shared" si="10"/>
        <v>1746.8953004005341</v>
      </c>
      <c r="N143" s="61">
        <f t="shared" si="11"/>
        <v>4381.4971452490581</v>
      </c>
      <c r="O143" s="61">
        <f t="shared" si="12"/>
        <v>6128.3924456495924</v>
      </c>
      <c r="P143" s="61">
        <f t="shared" si="13"/>
        <v>0</v>
      </c>
      <c r="Q143" s="62">
        <f t="shared" si="14"/>
        <v>6128.3924456495924</v>
      </c>
    </row>
    <row r="144" spans="1:17" ht="21.95" customHeight="1" x14ac:dyDescent="0.2">
      <c r="A144" s="57">
        <v>143</v>
      </c>
      <c r="B144" s="60" t="s">
        <v>824</v>
      </c>
      <c r="C144" s="58" t="s">
        <v>1923</v>
      </c>
      <c r="D144" s="58" t="s">
        <v>825</v>
      </c>
      <c r="E144" s="93">
        <v>171</v>
      </c>
      <c r="F144" s="58" t="s">
        <v>1901</v>
      </c>
      <c r="G144" s="60">
        <v>4</v>
      </c>
      <c r="H144" s="60">
        <v>111</v>
      </c>
      <c r="I144" s="60">
        <v>8</v>
      </c>
      <c r="J144" s="60" t="s">
        <v>2255</v>
      </c>
      <c r="K144" s="60">
        <v>1</v>
      </c>
      <c r="L144" s="60">
        <v>4</v>
      </c>
      <c r="M144" s="61">
        <f t="shared" si="10"/>
        <v>1746.8953004005341</v>
      </c>
      <c r="N144" s="61">
        <f t="shared" si="11"/>
        <v>8762.9942904981162</v>
      </c>
      <c r="O144" s="61">
        <f t="shared" si="12"/>
        <v>10509.889590898651</v>
      </c>
      <c r="P144" s="61">
        <f t="shared" si="13"/>
        <v>7487.44</v>
      </c>
      <c r="Q144" s="62">
        <f t="shared" si="14"/>
        <v>17997.329590898651</v>
      </c>
    </row>
    <row r="145" spans="1:17" ht="21.95" customHeight="1" x14ac:dyDescent="0.2">
      <c r="A145" s="57">
        <v>144</v>
      </c>
      <c r="B145" s="60" t="s">
        <v>826</v>
      </c>
      <c r="C145" s="58" t="s">
        <v>827</v>
      </c>
      <c r="D145" s="58" t="s">
        <v>828</v>
      </c>
      <c r="E145" s="93">
        <v>168</v>
      </c>
      <c r="F145" s="58" t="s">
        <v>1901</v>
      </c>
      <c r="G145" s="94">
        <v>2</v>
      </c>
      <c r="H145" s="60">
        <v>47</v>
      </c>
      <c r="I145" s="60">
        <v>0</v>
      </c>
      <c r="J145" s="60" t="s">
        <v>2255</v>
      </c>
      <c r="K145" s="60">
        <v>1</v>
      </c>
      <c r="L145" s="60">
        <v>2</v>
      </c>
      <c r="M145" s="61">
        <f t="shared" si="10"/>
        <v>1746.8953004005341</v>
      </c>
      <c r="N145" s="61">
        <f t="shared" si="11"/>
        <v>4381.4971452490581</v>
      </c>
      <c r="O145" s="61">
        <f t="shared" si="12"/>
        <v>6128.3924456495924</v>
      </c>
      <c r="P145" s="61">
        <f t="shared" si="13"/>
        <v>0</v>
      </c>
      <c r="Q145" s="62">
        <f t="shared" si="14"/>
        <v>6128.3924456495924</v>
      </c>
    </row>
    <row r="146" spans="1:17" ht="21.95" customHeight="1" x14ac:dyDescent="0.2">
      <c r="A146" s="57">
        <v>145</v>
      </c>
      <c r="B146" s="60" t="s">
        <v>838</v>
      </c>
      <c r="C146" s="58" t="s">
        <v>839</v>
      </c>
      <c r="D146" s="58" t="s">
        <v>840</v>
      </c>
      <c r="E146" s="106">
        <v>166</v>
      </c>
      <c r="F146" s="107" t="s">
        <v>1901</v>
      </c>
      <c r="G146" s="108">
        <v>3</v>
      </c>
      <c r="H146" s="60">
        <v>64</v>
      </c>
      <c r="I146" s="60">
        <v>0</v>
      </c>
      <c r="J146" s="60" t="s">
        <v>2255</v>
      </c>
      <c r="K146" s="60">
        <v>1</v>
      </c>
      <c r="L146" s="60">
        <v>3</v>
      </c>
      <c r="M146" s="61">
        <f t="shared" si="10"/>
        <v>1746.8953004005341</v>
      </c>
      <c r="N146" s="61">
        <f t="shared" si="11"/>
        <v>6572.2457178735876</v>
      </c>
      <c r="O146" s="61">
        <f t="shared" si="12"/>
        <v>8319.141018274122</v>
      </c>
      <c r="P146" s="61">
        <f t="shared" si="13"/>
        <v>0</v>
      </c>
      <c r="Q146" s="62">
        <f t="shared" si="14"/>
        <v>8319.141018274122</v>
      </c>
    </row>
    <row r="147" spans="1:17" ht="21.95" customHeight="1" x14ac:dyDescent="0.2">
      <c r="A147" s="57">
        <v>146</v>
      </c>
      <c r="B147" s="60" t="s">
        <v>841</v>
      </c>
      <c r="C147" s="58" t="s">
        <v>842</v>
      </c>
      <c r="D147" s="58" t="s">
        <v>843</v>
      </c>
      <c r="E147" s="93">
        <v>161</v>
      </c>
      <c r="F147" s="58" t="s">
        <v>1901</v>
      </c>
      <c r="G147" s="60">
        <v>6</v>
      </c>
      <c r="H147" s="60">
        <v>133</v>
      </c>
      <c r="I147" s="60">
        <v>1</v>
      </c>
      <c r="J147" s="60" t="s">
        <v>2255</v>
      </c>
      <c r="K147" s="60">
        <v>1</v>
      </c>
      <c r="L147" s="60">
        <v>6</v>
      </c>
      <c r="M147" s="61">
        <f t="shared" si="10"/>
        <v>1746.8953004005341</v>
      </c>
      <c r="N147" s="61">
        <f t="shared" si="11"/>
        <v>13144.491435747175</v>
      </c>
      <c r="O147" s="61">
        <f t="shared" si="12"/>
        <v>14891.38673614771</v>
      </c>
      <c r="P147" s="61">
        <f t="shared" si="13"/>
        <v>935.93</v>
      </c>
      <c r="Q147" s="62">
        <f t="shared" si="14"/>
        <v>15827.31673614771</v>
      </c>
    </row>
    <row r="148" spans="1:17" ht="21.95" customHeight="1" x14ac:dyDescent="0.2">
      <c r="A148" s="57">
        <v>147</v>
      </c>
      <c r="B148" s="60" t="s">
        <v>1341</v>
      </c>
      <c r="C148" s="58" t="s">
        <v>1807</v>
      </c>
      <c r="D148" s="58" t="s">
        <v>1342</v>
      </c>
      <c r="E148" s="93">
        <v>184</v>
      </c>
      <c r="F148" s="58" t="s">
        <v>1901</v>
      </c>
      <c r="G148" s="94">
        <v>2</v>
      </c>
      <c r="H148" s="60">
        <v>41</v>
      </c>
      <c r="I148" s="60">
        <v>0</v>
      </c>
      <c r="J148" s="60" t="s">
        <v>2255</v>
      </c>
      <c r="K148" s="60">
        <v>1</v>
      </c>
      <c r="L148" s="60">
        <v>2</v>
      </c>
      <c r="M148" s="61">
        <f t="shared" si="10"/>
        <v>1746.8953004005341</v>
      </c>
      <c r="N148" s="61">
        <f t="shared" si="11"/>
        <v>4381.4971452490581</v>
      </c>
      <c r="O148" s="61">
        <f t="shared" si="12"/>
        <v>6128.3924456495924</v>
      </c>
      <c r="P148" s="61">
        <f t="shared" si="13"/>
        <v>0</v>
      </c>
      <c r="Q148" s="62">
        <f t="shared" si="14"/>
        <v>6128.3924456495924</v>
      </c>
    </row>
    <row r="149" spans="1:17" ht="21.95" customHeight="1" x14ac:dyDescent="0.2">
      <c r="A149" s="57">
        <v>148</v>
      </c>
      <c r="B149" s="60" t="s">
        <v>1343</v>
      </c>
      <c r="C149" s="58" t="s">
        <v>1344</v>
      </c>
      <c r="D149" s="58" t="s">
        <v>1345</v>
      </c>
      <c r="E149" s="93">
        <v>132</v>
      </c>
      <c r="F149" s="58" t="s">
        <v>1901</v>
      </c>
      <c r="G149" s="60">
        <v>4</v>
      </c>
      <c r="H149" s="60">
        <v>114</v>
      </c>
      <c r="I149" s="60">
        <v>0</v>
      </c>
      <c r="J149" s="60" t="s">
        <v>2255</v>
      </c>
      <c r="K149" s="60">
        <v>1</v>
      </c>
      <c r="L149" s="60">
        <v>4</v>
      </c>
      <c r="M149" s="61">
        <f t="shared" si="10"/>
        <v>1746.8953004005341</v>
      </c>
      <c r="N149" s="61">
        <f t="shared" si="11"/>
        <v>8762.9942904981162</v>
      </c>
      <c r="O149" s="61">
        <f t="shared" si="12"/>
        <v>10509.889590898651</v>
      </c>
      <c r="P149" s="61">
        <f t="shared" si="13"/>
        <v>0</v>
      </c>
      <c r="Q149" s="62">
        <f t="shared" si="14"/>
        <v>10509.889590898651</v>
      </c>
    </row>
    <row r="150" spans="1:17" ht="21.95" customHeight="1" x14ac:dyDescent="0.2">
      <c r="A150" s="57">
        <v>149</v>
      </c>
      <c r="B150" s="60" t="s">
        <v>1346</v>
      </c>
      <c r="C150" s="58" t="s">
        <v>1347</v>
      </c>
      <c r="D150" s="58" t="s">
        <v>1348</v>
      </c>
      <c r="E150" s="93">
        <v>135</v>
      </c>
      <c r="F150" s="58" t="s">
        <v>1901</v>
      </c>
      <c r="G150" s="94">
        <v>3</v>
      </c>
      <c r="H150" s="60">
        <v>82</v>
      </c>
      <c r="I150" s="60">
        <v>0</v>
      </c>
      <c r="J150" s="60" t="s">
        <v>2255</v>
      </c>
      <c r="K150" s="60">
        <v>1</v>
      </c>
      <c r="L150" s="60">
        <v>3</v>
      </c>
      <c r="M150" s="61">
        <f t="shared" si="10"/>
        <v>1746.8953004005341</v>
      </c>
      <c r="N150" s="61">
        <f t="shared" si="11"/>
        <v>6572.2457178735876</v>
      </c>
      <c r="O150" s="61">
        <f t="shared" si="12"/>
        <v>8319.141018274122</v>
      </c>
      <c r="P150" s="61">
        <f t="shared" si="13"/>
        <v>0</v>
      </c>
      <c r="Q150" s="62">
        <f t="shared" si="14"/>
        <v>8319.141018274122</v>
      </c>
    </row>
    <row r="151" spans="1:17" ht="21.95" customHeight="1" x14ac:dyDescent="0.2">
      <c r="A151" s="57">
        <v>150</v>
      </c>
      <c r="B151" s="60" t="s">
        <v>1349</v>
      </c>
      <c r="C151" s="58" t="s">
        <v>1350</v>
      </c>
      <c r="D151" s="58" t="s">
        <v>1351</v>
      </c>
      <c r="E151" s="93">
        <v>185</v>
      </c>
      <c r="F151" s="58" t="s">
        <v>1901</v>
      </c>
      <c r="G151" s="94">
        <v>4</v>
      </c>
      <c r="H151" s="60">
        <v>77</v>
      </c>
      <c r="I151" s="60">
        <v>0</v>
      </c>
      <c r="J151" s="60" t="s">
        <v>2255</v>
      </c>
      <c r="K151" s="60">
        <v>1</v>
      </c>
      <c r="L151" s="60">
        <v>4</v>
      </c>
      <c r="M151" s="61">
        <f t="shared" si="10"/>
        <v>1746.8953004005341</v>
      </c>
      <c r="N151" s="61">
        <f t="shared" si="11"/>
        <v>8762.9942904981162</v>
      </c>
      <c r="O151" s="61">
        <f t="shared" si="12"/>
        <v>10509.889590898651</v>
      </c>
      <c r="P151" s="61">
        <f t="shared" si="13"/>
        <v>0</v>
      </c>
      <c r="Q151" s="62">
        <f t="shared" si="14"/>
        <v>10509.889590898651</v>
      </c>
    </row>
    <row r="152" spans="1:17" ht="21.95" customHeight="1" x14ac:dyDescent="0.2">
      <c r="A152" s="57">
        <v>151</v>
      </c>
      <c r="B152" s="60" t="s">
        <v>1352</v>
      </c>
      <c r="C152" s="58" t="s">
        <v>1357</v>
      </c>
      <c r="D152" s="58" t="s">
        <v>1358</v>
      </c>
      <c r="E152" s="93">
        <v>169</v>
      </c>
      <c r="F152" s="58" t="s">
        <v>1901</v>
      </c>
      <c r="G152" s="94">
        <v>3</v>
      </c>
      <c r="H152" s="60">
        <v>77</v>
      </c>
      <c r="I152" s="60">
        <v>0</v>
      </c>
      <c r="J152" s="60" t="s">
        <v>2255</v>
      </c>
      <c r="K152" s="60">
        <v>1</v>
      </c>
      <c r="L152" s="60">
        <v>3</v>
      </c>
      <c r="M152" s="61">
        <f t="shared" si="10"/>
        <v>1746.8953004005341</v>
      </c>
      <c r="N152" s="61">
        <f t="shared" si="11"/>
        <v>6572.2457178735876</v>
      </c>
      <c r="O152" s="61">
        <f t="shared" si="12"/>
        <v>8319.141018274122</v>
      </c>
      <c r="P152" s="61">
        <f t="shared" si="13"/>
        <v>0</v>
      </c>
      <c r="Q152" s="62">
        <f t="shared" si="14"/>
        <v>8319.141018274122</v>
      </c>
    </row>
    <row r="153" spans="1:17" ht="21.95" customHeight="1" x14ac:dyDescent="0.2">
      <c r="A153" s="57">
        <v>152</v>
      </c>
      <c r="B153" s="60" t="s">
        <v>1359</v>
      </c>
      <c r="C153" s="58" t="s">
        <v>1131</v>
      </c>
      <c r="D153" s="58" t="s">
        <v>1362</v>
      </c>
      <c r="E153" s="106">
        <v>166</v>
      </c>
      <c r="F153" s="107" t="s">
        <v>1901</v>
      </c>
      <c r="G153" s="108">
        <v>1</v>
      </c>
      <c r="H153" s="60">
        <v>34</v>
      </c>
      <c r="I153" s="60">
        <v>0</v>
      </c>
      <c r="J153" s="60" t="s">
        <v>2255</v>
      </c>
      <c r="K153" s="60">
        <v>1</v>
      </c>
      <c r="L153" s="60">
        <v>1</v>
      </c>
      <c r="M153" s="61">
        <f t="shared" si="10"/>
        <v>1746.8953004005341</v>
      </c>
      <c r="N153" s="61">
        <f t="shared" si="11"/>
        <v>2190.7485726245291</v>
      </c>
      <c r="O153" s="61">
        <f t="shared" si="12"/>
        <v>3937.6438730250629</v>
      </c>
      <c r="P153" s="61">
        <f t="shared" si="13"/>
        <v>0</v>
      </c>
      <c r="Q153" s="62">
        <f t="shared" si="14"/>
        <v>3937.6438730250629</v>
      </c>
    </row>
    <row r="154" spans="1:17" ht="21.95" customHeight="1" x14ac:dyDescent="0.2">
      <c r="A154" s="57">
        <v>153</v>
      </c>
      <c r="B154" s="60" t="s">
        <v>1363</v>
      </c>
      <c r="C154" s="58" t="s">
        <v>1879</v>
      </c>
      <c r="D154" s="58" t="s">
        <v>1364</v>
      </c>
      <c r="E154" s="93">
        <v>176</v>
      </c>
      <c r="F154" s="58" t="s">
        <v>1901</v>
      </c>
      <c r="G154" s="60">
        <v>3</v>
      </c>
      <c r="H154" s="60">
        <v>85</v>
      </c>
      <c r="I154" s="60">
        <v>1</v>
      </c>
      <c r="J154" s="60" t="s">
        <v>2255</v>
      </c>
      <c r="K154" s="60">
        <v>1</v>
      </c>
      <c r="L154" s="60">
        <v>3</v>
      </c>
      <c r="M154" s="61">
        <f t="shared" si="10"/>
        <v>1746.8953004005341</v>
      </c>
      <c r="N154" s="61">
        <f t="shared" si="11"/>
        <v>6572.2457178735876</v>
      </c>
      <c r="O154" s="61">
        <f t="shared" si="12"/>
        <v>8319.141018274122</v>
      </c>
      <c r="P154" s="61">
        <f t="shared" si="13"/>
        <v>935.93</v>
      </c>
      <c r="Q154" s="62">
        <f t="shared" si="14"/>
        <v>9255.0710182741223</v>
      </c>
    </row>
    <row r="155" spans="1:17" ht="21.95" customHeight="1" x14ac:dyDescent="0.2">
      <c r="A155" s="57">
        <v>154</v>
      </c>
      <c r="B155" s="60" t="s">
        <v>1365</v>
      </c>
      <c r="C155" s="58" t="s">
        <v>1879</v>
      </c>
      <c r="D155" s="58" t="s">
        <v>1366</v>
      </c>
      <c r="E155" s="93">
        <v>187</v>
      </c>
      <c r="F155" s="58" t="s">
        <v>1901</v>
      </c>
      <c r="G155" s="60">
        <v>4</v>
      </c>
      <c r="H155" s="60">
        <v>88</v>
      </c>
      <c r="I155" s="60">
        <v>0</v>
      </c>
      <c r="J155" s="60" t="s">
        <v>2255</v>
      </c>
      <c r="K155" s="60">
        <v>1</v>
      </c>
      <c r="L155" s="60">
        <v>4</v>
      </c>
      <c r="M155" s="61">
        <f t="shared" si="10"/>
        <v>1746.8953004005341</v>
      </c>
      <c r="N155" s="61">
        <f t="shared" si="11"/>
        <v>8762.9942904981162</v>
      </c>
      <c r="O155" s="61">
        <f t="shared" si="12"/>
        <v>10509.889590898651</v>
      </c>
      <c r="P155" s="61">
        <f t="shared" si="13"/>
        <v>0</v>
      </c>
      <c r="Q155" s="62">
        <f t="shared" si="14"/>
        <v>10509.889590898651</v>
      </c>
    </row>
    <row r="156" spans="1:17" ht="21.95" customHeight="1" x14ac:dyDescent="0.2">
      <c r="A156" s="57">
        <v>155</v>
      </c>
      <c r="B156" s="60" t="s">
        <v>1367</v>
      </c>
      <c r="C156" s="58" t="s">
        <v>372</v>
      </c>
      <c r="D156" s="58" t="s">
        <v>1368</v>
      </c>
      <c r="E156" s="93">
        <v>149</v>
      </c>
      <c r="F156" s="58" t="s">
        <v>1901</v>
      </c>
      <c r="G156" s="60">
        <v>3</v>
      </c>
      <c r="H156" s="60">
        <v>84</v>
      </c>
      <c r="I156" s="60">
        <v>0</v>
      </c>
      <c r="J156" s="60" t="s">
        <v>2255</v>
      </c>
      <c r="K156" s="60">
        <v>1</v>
      </c>
      <c r="L156" s="60">
        <v>3</v>
      </c>
      <c r="M156" s="61">
        <f t="shared" si="10"/>
        <v>1746.8953004005341</v>
      </c>
      <c r="N156" s="61">
        <f t="shared" si="11"/>
        <v>6572.2457178735876</v>
      </c>
      <c r="O156" s="61">
        <f t="shared" si="12"/>
        <v>8319.141018274122</v>
      </c>
      <c r="P156" s="61">
        <f t="shared" si="13"/>
        <v>0</v>
      </c>
      <c r="Q156" s="62">
        <f t="shared" si="14"/>
        <v>8319.141018274122</v>
      </c>
    </row>
    <row r="157" spans="1:17" ht="21.95" customHeight="1" x14ac:dyDescent="0.2">
      <c r="A157" s="57">
        <v>156</v>
      </c>
      <c r="B157" s="60" t="s">
        <v>1369</v>
      </c>
      <c r="C157" s="58" t="s">
        <v>1370</v>
      </c>
      <c r="D157" s="58" t="s">
        <v>1371</v>
      </c>
      <c r="E157" s="93">
        <v>121</v>
      </c>
      <c r="F157" s="58" t="s">
        <v>1901</v>
      </c>
      <c r="G157" s="60">
        <v>2</v>
      </c>
      <c r="H157" s="60">
        <v>47</v>
      </c>
      <c r="I157" s="60">
        <v>0</v>
      </c>
      <c r="J157" s="60" t="s">
        <v>2255</v>
      </c>
      <c r="K157" s="60">
        <v>1</v>
      </c>
      <c r="L157" s="60">
        <v>2</v>
      </c>
      <c r="M157" s="61">
        <f t="shared" si="10"/>
        <v>1746.8953004005341</v>
      </c>
      <c r="N157" s="61">
        <f t="shared" si="11"/>
        <v>4381.4971452490581</v>
      </c>
      <c r="O157" s="61">
        <f t="shared" si="12"/>
        <v>6128.3924456495924</v>
      </c>
      <c r="P157" s="61">
        <f t="shared" si="13"/>
        <v>0</v>
      </c>
      <c r="Q157" s="62">
        <f t="shared" si="14"/>
        <v>6128.3924456495924</v>
      </c>
    </row>
    <row r="158" spans="1:17" ht="21.95" customHeight="1" x14ac:dyDescent="0.2">
      <c r="A158" s="57">
        <v>157</v>
      </c>
      <c r="B158" s="60" t="s">
        <v>1372</v>
      </c>
      <c r="C158" s="58" t="s">
        <v>728</v>
      </c>
      <c r="D158" s="58" t="s">
        <v>1373</v>
      </c>
      <c r="E158" s="103">
        <v>182</v>
      </c>
      <c r="F158" s="104" t="s">
        <v>1901</v>
      </c>
      <c r="G158" s="105">
        <v>3</v>
      </c>
      <c r="H158" s="60">
        <v>59</v>
      </c>
      <c r="I158" s="60">
        <v>0</v>
      </c>
      <c r="J158" s="60" t="s">
        <v>2255</v>
      </c>
      <c r="K158" s="60">
        <v>1</v>
      </c>
      <c r="L158" s="60">
        <v>3</v>
      </c>
      <c r="M158" s="61">
        <f t="shared" si="10"/>
        <v>1746.8953004005341</v>
      </c>
      <c r="N158" s="61">
        <f t="shared" si="11"/>
        <v>6572.2457178735876</v>
      </c>
      <c r="O158" s="61">
        <f t="shared" si="12"/>
        <v>8319.141018274122</v>
      </c>
      <c r="P158" s="61">
        <f t="shared" si="13"/>
        <v>0</v>
      </c>
      <c r="Q158" s="62">
        <f t="shared" si="14"/>
        <v>8319.141018274122</v>
      </c>
    </row>
    <row r="159" spans="1:17" ht="21.95" customHeight="1" x14ac:dyDescent="0.2">
      <c r="A159" s="57">
        <v>158</v>
      </c>
      <c r="B159" s="60" t="s">
        <v>1374</v>
      </c>
      <c r="C159" s="58" t="s">
        <v>61</v>
      </c>
      <c r="D159" s="58" t="s">
        <v>1375</v>
      </c>
      <c r="E159" s="93">
        <v>165</v>
      </c>
      <c r="F159" s="58" t="s">
        <v>1901</v>
      </c>
      <c r="G159" s="94">
        <v>3</v>
      </c>
      <c r="H159" s="60">
        <v>45</v>
      </c>
      <c r="I159" s="60">
        <v>0</v>
      </c>
      <c r="J159" s="60" t="s">
        <v>2255</v>
      </c>
      <c r="K159" s="60">
        <v>1</v>
      </c>
      <c r="L159" s="60">
        <v>3</v>
      </c>
      <c r="M159" s="61">
        <f t="shared" si="10"/>
        <v>1746.8953004005341</v>
      </c>
      <c r="N159" s="61">
        <f t="shared" si="11"/>
        <v>6572.2457178735876</v>
      </c>
      <c r="O159" s="61">
        <f t="shared" si="12"/>
        <v>8319.141018274122</v>
      </c>
      <c r="P159" s="61">
        <f t="shared" si="13"/>
        <v>0</v>
      </c>
      <c r="Q159" s="62">
        <f t="shared" si="14"/>
        <v>8319.141018274122</v>
      </c>
    </row>
    <row r="160" spans="1:17" ht="21.95" customHeight="1" x14ac:dyDescent="0.2">
      <c r="A160" s="57">
        <v>159</v>
      </c>
      <c r="B160" s="60" t="s">
        <v>1376</v>
      </c>
      <c r="C160" s="58" t="s">
        <v>1862</v>
      </c>
      <c r="D160" s="58" t="s">
        <v>1377</v>
      </c>
      <c r="E160" s="93">
        <v>153</v>
      </c>
      <c r="F160" s="58" t="s">
        <v>1901</v>
      </c>
      <c r="G160" s="94">
        <v>1</v>
      </c>
      <c r="H160" s="60">
        <v>18</v>
      </c>
      <c r="I160" s="60">
        <v>0</v>
      </c>
      <c r="J160" s="60" t="s">
        <v>2255</v>
      </c>
      <c r="K160" s="60">
        <v>1</v>
      </c>
      <c r="L160" s="60">
        <v>1</v>
      </c>
      <c r="M160" s="61">
        <f t="shared" si="10"/>
        <v>1746.8953004005341</v>
      </c>
      <c r="N160" s="61">
        <f t="shared" si="11"/>
        <v>2190.7485726245291</v>
      </c>
      <c r="O160" s="61">
        <f t="shared" si="12"/>
        <v>3937.6438730250629</v>
      </c>
      <c r="P160" s="61">
        <f t="shared" si="13"/>
        <v>0</v>
      </c>
      <c r="Q160" s="62">
        <f t="shared" si="14"/>
        <v>3937.6438730250629</v>
      </c>
    </row>
    <row r="161" spans="1:17" ht="21.95" customHeight="1" x14ac:dyDescent="0.2">
      <c r="A161" s="57">
        <v>160</v>
      </c>
      <c r="B161" s="60" t="s">
        <v>1379</v>
      </c>
      <c r="C161" s="58" t="s">
        <v>913</v>
      </c>
      <c r="D161" s="58" t="s">
        <v>1380</v>
      </c>
      <c r="E161" s="93">
        <v>189</v>
      </c>
      <c r="F161" s="58" t="s">
        <v>1901</v>
      </c>
      <c r="G161" s="94">
        <v>5</v>
      </c>
      <c r="H161" s="60">
        <v>103</v>
      </c>
      <c r="I161" s="60">
        <v>0</v>
      </c>
      <c r="J161" s="60" t="s">
        <v>2255</v>
      </c>
      <c r="K161" s="60">
        <v>1</v>
      </c>
      <c r="L161" s="60">
        <v>5</v>
      </c>
      <c r="M161" s="61">
        <f t="shared" si="10"/>
        <v>1746.8953004005341</v>
      </c>
      <c r="N161" s="61">
        <f t="shared" si="11"/>
        <v>10953.742863122645</v>
      </c>
      <c r="O161" s="61">
        <f t="shared" si="12"/>
        <v>12700.638163523179</v>
      </c>
      <c r="P161" s="61">
        <f t="shared" si="13"/>
        <v>0</v>
      </c>
      <c r="Q161" s="62">
        <f t="shared" si="14"/>
        <v>12700.638163523179</v>
      </c>
    </row>
    <row r="162" spans="1:17" ht="21.95" customHeight="1" x14ac:dyDescent="0.2">
      <c r="A162" s="57">
        <v>161</v>
      </c>
      <c r="B162" s="60" t="s">
        <v>1381</v>
      </c>
      <c r="C162" s="58" t="s">
        <v>2182</v>
      </c>
      <c r="D162" s="58" t="s">
        <v>1382</v>
      </c>
      <c r="E162" s="109">
        <v>125</v>
      </c>
      <c r="F162" s="110" t="s">
        <v>1901</v>
      </c>
      <c r="G162" s="111">
        <v>4</v>
      </c>
      <c r="H162" s="60">
        <v>78</v>
      </c>
      <c r="I162" s="60">
        <v>0</v>
      </c>
      <c r="J162" s="60" t="s">
        <v>2255</v>
      </c>
      <c r="K162" s="60">
        <v>1</v>
      </c>
      <c r="L162" s="60">
        <v>4</v>
      </c>
      <c r="M162" s="61">
        <f t="shared" si="10"/>
        <v>1746.8953004005341</v>
      </c>
      <c r="N162" s="61">
        <f t="shared" si="11"/>
        <v>8762.9942904981162</v>
      </c>
      <c r="O162" s="61">
        <f t="shared" si="12"/>
        <v>10509.889590898651</v>
      </c>
      <c r="P162" s="61">
        <f t="shared" si="13"/>
        <v>0</v>
      </c>
      <c r="Q162" s="62">
        <f t="shared" si="14"/>
        <v>10509.889590898651</v>
      </c>
    </row>
    <row r="163" spans="1:17" ht="21.95" customHeight="1" x14ac:dyDescent="0.2">
      <c r="A163" s="57">
        <v>162</v>
      </c>
      <c r="B163" s="60" t="s">
        <v>1383</v>
      </c>
      <c r="C163" s="58" t="s">
        <v>1384</v>
      </c>
      <c r="D163" s="58" t="s">
        <v>1385</v>
      </c>
      <c r="E163" s="93">
        <v>167</v>
      </c>
      <c r="F163" s="58" t="s">
        <v>1901</v>
      </c>
      <c r="G163" s="94">
        <v>3</v>
      </c>
      <c r="H163" s="60">
        <v>69</v>
      </c>
      <c r="I163" s="60">
        <v>0</v>
      </c>
      <c r="J163" s="60" t="s">
        <v>2255</v>
      </c>
      <c r="K163" s="60">
        <v>1</v>
      </c>
      <c r="L163" s="60">
        <v>3</v>
      </c>
      <c r="M163" s="61">
        <f t="shared" si="10"/>
        <v>1746.8953004005341</v>
      </c>
      <c r="N163" s="61">
        <f t="shared" si="11"/>
        <v>6572.2457178735876</v>
      </c>
      <c r="O163" s="61">
        <f t="shared" si="12"/>
        <v>8319.141018274122</v>
      </c>
      <c r="P163" s="61">
        <f t="shared" si="13"/>
        <v>0</v>
      </c>
      <c r="Q163" s="62">
        <f t="shared" si="14"/>
        <v>8319.141018274122</v>
      </c>
    </row>
    <row r="164" spans="1:17" ht="21.95" customHeight="1" x14ac:dyDescent="0.2">
      <c r="A164" s="57">
        <v>163</v>
      </c>
      <c r="B164" s="60" t="s">
        <v>1386</v>
      </c>
      <c r="C164" s="58" t="s">
        <v>32</v>
      </c>
      <c r="D164" s="58" t="s">
        <v>1387</v>
      </c>
      <c r="E164" s="93">
        <v>136</v>
      </c>
      <c r="F164" s="58" t="s">
        <v>1901</v>
      </c>
      <c r="G164" s="94">
        <v>2</v>
      </c>
      <c r="H164" s="60">
        <v>53</v>
      </c>
      <c r="I164" s="60">
        <v>0</v>
      </c>
      <c r="J164" s="60" t="s">
        <v>2255</v>
      </c>
      <c r="K164" s="60">
        <v>1</v>
      </c>
      <c r="L164" s="60">
        <v>2</v>
      </c>
      <c r="M164" s="61">
        <f t="shared" si="10"/>
        <v>1746.8953004005341</v>
      </c>
      <c r="N164" s="61">
        <f t="shared" si="11"/>
        <v>4381.4971452490581</v>
      </c>
      <c r="O164" s="61">
        <f t="shared" si="12"/>
        <v>6128.3924456495924</v>
      </c>
      <c r="P164" s="61">
        <f t="shared" si="13"/>
        <v>0</v>
      </c>
      <c r="Q164" s="62">
        <f t="shared" si="14"/>
        <v>6128.3924456495924</v>
      </c>
    </row>
    <row r="165" spans="1:17" ht="21.95" customHeight="1" x14ac:dyDescent="0.2">
      <c r="A165" s="57">
        <v>164</v>
      </c>
      <c r="B165" s="60" t="s">
        <v>1388</v>
      </c>
      <c r="C165" s="58" t="s">
        <v>802</v>
      </c>
      <c r="D165" s="58" t="s">
        <v>1389</v>
      </c>
      <c r="E165" s="106">
        <v>156</v>
      </c>
      <c r="F165" s="107" t="s">
        <v>1901</v>
      </c>
      <c r="G165" s="108">
        <v>3</v>
      </c>
      <c r="H165" s="60">
        <v>48</v>
      </c>
      <c r="I165" s="60">
        <v>0</v>
      </c>
      <c r="J165" s="60" t="s">
        <v>2255</v>
      </c>
      <c r="K165" s="60">
        <v>1</v>
      </c>
      <c r="L165" s="60">
        <v>3</v>
      </c>
      <c r="M165" s="61">
        <f t="shared" si="10"/>
        <v>1746.8953004005341</v>
      </c>
      <c r="N165" s="61">
        <f t="shared" si="11"/>
        <v>6572.2457178735876</v>
      </c>
      <c r="O165" s="61">
        <f t="shared" si="12"/>
        <v>8319.141018274122</v>
      </c>
      <c r="P165" s="61">
        <f t="shared" si="13"/>
        <v>0</v>
      </c>
      <c r="Q165" s="62">
        <f t="shared" si="14"/>
        <v>8319.141018274122</v>
      </c>
    </row>
    <row r="166" spans="1:17" ht="21.95" customHeight="1" x14ac:dyDescent="0.2">
      <c r="A166" s="57">
        <v>165</v>
      </c>
      <c r="B166" s="60" t="s">
        <v>1393</v>
      </c>
      <c r="C166" s="58" t="s">
        <v>1879</v>
      </c>
      <c r="D166" s="58" t="s">
        <v>1394</v>
      </c>
      <c r="E166" s="103">
        <v>135</v>
      </c>
      <c r="F166" s="104" t="s">
        <v>1901</v>
      </c>
      <c r="G166" s="105">
        <v>3</v>
      </c>
      <c r="H166" s="60">
        <v>54</v>
      </c>
      <c r="I166" s="60">
        <v>0</v>
      </c>
      <c r="J166" s="60" t="s">
        <v>2255</v>
      </c>
      <c r="K166" s="60">
        <v>1</v>
      </c>
      <c r="L166" s="60">
        <v>3</v>
      </c>
      <c r="M166" s="61">
        <f t="shared" si="10"/>
        <v>1746.8953004005341</v>
      </c>
      <c r="N166" s="61">
        <f t="shared" si="11"/>
        <v>6572.2457178735876</v>
      </c>
      <c r="O166" s="61">
        <f t="shared" si="12"/>
        <v>8319.141018274122</v>
      </c>
      <c r="P166" s="61">
        <f t="shared" si="13"/>
        <v>0</v>
      </c>
      <c r="Q166" s="62">
        <f t="shared" si="14"/>
        <v>8319.141018274122</v>
      </c>
    </row>
    <row r="167" spans="1:17" ht="21.95" customHeight="1" x14ac:dyDescent="0.2">
      <c r="A167" s="57">
        <v>166</v>
      </c>
      <c r="B167" s="60" t="s">
        <v>1395</v>
      </c>
      <c r="C167" s="58" t="s">
        <v>1396</v>
      </c>
      <c r="D167" s="58" t="s">
        <v>1397</v>
      </c>
      <c r="E167" s="93">
        <v>174</v>
      </c>
      <c r="F167" s="58" t="s">
        <v>1901</v>
      </c>
      <c r="G167" s="94">
        <v>3</v>
      </c>
      <c r="H167" s="60">
        <v>90</v>
      </c>
      <c r="I167" s="60">
        <v>1</v>
      </c>
      <c r="J167" s="60" t="s">
        <v>2255</v>
      </c>
      <c r="K167" s="60">
        <v>1</v>
      </c>
      <c r="L167" s="60">
        <v>3</v>
      </c>
      <c r="M167" s="61">
        <f t="shared" si="10"/>
        <v>1746.8953004005341</v>
      </c>
      <c r="N167" s="61">
        <f t="shared" si="11"/>
        <v>6572.2457178735876</v>
      </c>
      <c r="O167" s="61">
        <f t="shared" si="12"/>
        <v>8319.141018274122</v>
      </c>
      <c r="P167" s="61">
        <f t="shared" si="13"/>
        <v>935.93</v>
      </c>
      <c r="Q167" s="62">
        <f t="shared" si="14"/>
        <v>9255.0710182741223</v>
      </c>
    </row>
    <row r="168" spans="1:17" ht="21.95" customHeight="1" x14ac:dyDescent="0.2">
      <c r="A168" s="57">
        <v>167</v>
      </c>
      <c r="B168" s="60" t="s">
        <v>1398</v>
      </c>
      <c r="C168" s="58" t="s">
        <v>1927</v>
      </c>
      <c r="D168" s="58" t="s">
        <v>1399</v>
      </c>
      <c r="E168" s="93">
        <v>148</v>
      </c>
      <c r="F168" s="58" t="s">
        <v>1901</v>
      </c>
      <c r="G168" s="94">
        <v>3</v>
      </c>
      <c r="H168" s="60">
        <v>66</v>
      </c>
      <c r="I168" s="60">
        <v>0</v>
      </c>
      <c r="J168" s="60" t="s">
        <v>2255</v>
      </c>
      <c r="K168" s="60">
        <v>1</v>
      </c>
      <c r="L168" s="60">
        <v>3</v>
      </c>
      <c r="M168" s="61">
        <f t="shared" si="10"/>
        <v>1746.8953004005341</v>
      </c>
      <c r="N168" s="61">
        <f t="shared" si="11"/>
        <v>6572.2457178735876</v>
      </c>
      <c r="O168" s="61">
        <f t="shared" si="12"/>
        <v>8319.141018274122</v>
      </c>
      <c r="P168" s="61">
        <f t="shared" si="13"/>
        <v>0</v>
      </c>
      <c r="Q168" s="62">
        <f t="shared" si="14"/>
        <v>8319.141018274122</v>
      </c>
    </row>
    <row r="169" spans="1:17" ht="21.95" customHeight="1" x14ac:dyDescent="0.2">
      <c r="A169" s="57">
        <v>168</v>
      </c>
      <c r="B169" s="60" t="s">
        <v>1400</v>
      </c>
      <c r="C169" s="58" t="s">
        <v>1401</v>
      </c>
      <c r="D169" s="58" t="s">
        <v>1402</v>
      </c>
      <c r="E169" s="93">
        <v>153</v>
      </c>
      <c r="F169" s="58" t="s">
        <v>1901</v>
      </c>
      <c r="G169" s="94">
        <v>3</v>
      </c>
      <c r="H169" s="60">
        <v>77</v>
      </c>
      <c r="I169" s="60">
        <v>0</v>
      </c>
      <c r="J169" s="60" t="s">
        <v>2255</v>
      </c>
      <c r="K169" s="60">
        <v>1</v>
      </c>
      <c r="L169" s="60">
        <v>3</v>
      </c>
      <c r="M169" s="61">
        <f t="shared" si="10"/>
        <v>1746.8953004005341</v>
      </c>
      <c r="N169" s="61">
        <f t="shared" si="11"/>
        <v>6572.2457178735876</v>
      </c>
      <c r="O169" s="61">
        <f t="shared" si="12"/>
        <v>8319.141018274122</v>
      </c>
      <c r="P169" s="61">
        <f t="shared" si="13"/>
        <v>0</v>
      </c>
      <c r="Q169" s="62">
        <f t="shared" si="14"/>
        <v>8319.141018274122</v>
      </c>
    </row>
    <row r="170" spans="1:17" ht="21.95" customHeight="1" x14ac:dyDescent="0.2">
      <c r="A170" s="57">
        <v>169</v>
      </c>
      <c r="B170" s="60" t="s">
        <v>1403</v>
      </c>
      <c r="C170" s="58" t="s">
        <v>781</v>
      </c>
      <c r="D170" s="58" t="s">
        <v>1404</v>
      </c>
      <c r="E170" s="93">
        <v>156</v>
      </c>
      <c r="F170" s="58" t="s">
        <v>1901</v>
      </c>
      <c r="G170" s="94">
        <v>3</v>
      </c>
      <c r="H170" s="60">
        <v>78</v>
      </c>
      <c r="I170" s="60">
        <v>0</v>
      </c>
      <c r="J170" s="60" t="s">
        <v>2255</v>
      </c>
      <c r="K170" s="60">
        <v>1</v>
      </c>
      <c r="L170" s="60">
        <v>3</v>
      </c>
      <c r="M170" s="61">
        <f t="shared" si="10"/>
        <v>1746.8953004005341</v>
      </c>
      <c r="N170" s="61">
        <f t="shared" si="11"/>
        <v>6572.2457178735876</v>
      </c>
      <c r="O170" s="61">
        <f t="shared" si="12"/>
        <v>8319.141018274122</v>
      </c>
      <c r="P170" s="61">
        <f t="shared" si="13"/>
        <v>0</v>
      </c>
      <c r="Q170" s="62">
        <f t="shared" si="14"/>
        <v>8319.141018274122</v>
      </c>
    </row>
    <row r="171" spans="1:17" ht="21.95" customHeight="1" x14ac:dyDescent="0.2">
      <c r="A171" s="57">
        <v>170</v>
      </c>
      <c r="B171" s="60" t="s">
        <v>1405</v>
      </c>
      <c r="C171" s="58" t="s">
        <v>1289</v>
      </c>
      <c r="D171" s="58" t="s">
        <v>1406</v>
      </c>
      <c r="E171" s="93">
        <v>188</v>
      </c>
      <c r="F171" s="58" t="s">
        <v>1901</v>
      </c>
      <c r="G171" s="94">
        <v>2</v>
      </c>
      <c r="H171" s="60">
        <v>46</v>
      </c>
      <c r="I171" s="60">
        <v>0</v>
      </c>
      <c r="J171" s="60" t="s">
        <v>2255</v>
      </c>
      <c r="K171" s="60">
        <v>1</v>
      </c>
      <c r="L171" s="60">
        <v>2</v>
      </c>
      <c r="M171" s="61">
        <f t="shared" si="10"/>
        <v>1746.8953004005341</v>
      </c>
      <c r="N171" s="61">
        <f t="shared" si="11"/>
        <v>4381.4971452490581</v>
      </c>
      <c r="O171" s="61">
        <f t="shared" si="12"/>
        <v>6128.3924456495924</v>
      </c>
      <c r="P171" s="61">
        <f t="shared" si="13"/>
        <v>0</v>
      </c>
      <c r="Q171" s="62">
        <f t="shared" si="14"/>
        <v>6128.3924456495924</v>
      </c>
    </row>
    <row r="172" spans="1:17" ht="21.95" customHeight="1" x14ac:dyDescent="0.2">
      <c r="A172" s="57">
        <v>171</v>
      </c>
      <c r="B172" s="60" t="s">
        <v>1410</v>
      </c>
      <c r="C172" s="58" t="s">
        <v>1768</v>
      </c>
      <c r="D172" s="58" t="s">
        <v>1411</v>
      </c>
      <c r="E172" s="93">
        <v>187</v>
      </c>
      <c r="F172" s="58" t="s">
        <v>1901</v>
      </c>
      <c r="G172" s="94">
        <v>1</v>
      </c>
      <c r="H172" s="60">
        <v>22</v>
      </c>
      <c r="I172" s="60">
        <v>0</v>
      </c>
      <c r="J172" s="60" t="s">
        <v>2255</v>
      </c>
      <c r="K172" s="60">
        <v>1</v>
      </c>
      <c r="L172" s="60">
        <v>1</v>
      </c>
      <c r="M172" s="61">
        <f t="shared" si="10"/>
        <v>1746.8953004005341</v>
      </c>
      <c r="N172" s="61">
        <f t="shared" si="11"/>
        <v>2190.7485726245291</v>
      </c>
      <c r="O172" s="61">
        <f t="shared" si="12"/>
        <v>3937.6438730250629</v>
      </c>
      <c r="P172" s="61">
        <f t="shared" si="13"/>
        <v>0</v>
      </c>
      <c r="Q172" s="62">
        <f t="shared" si="14"/>
        <v>3937.6438730250629</v>
      </c>
    </row>
    <row r="173" spans="1:17" ht="21.95" customHeight="1" x14ac:dyDescent="0.2">
      <c r="A173" s="57">
        <v>172</v>
      </c>
      <c r="B173" s="60" t="s">
        <v>1416</v>
      </c>
      <c r="C173" s="58" t="s">
        <v>1417</v>
      </c>
      <c r="D173" s="58" t="s">
        <v>1418</v>
      </c>
      <c r="E173" s="93">
        <v>176</v>
      </c>
      <c r="F173" s="58" t="s">
        <v>1901</v>
      </c>
      <c r="G173" s="94">
        <v>2</v>
      </c>
      <c r="H173" s="60">
        <v>50</v>
      </c>
      <c r="I173" s="60">
        <v>0</v>
      </c>
      <c r="J173" s="60" t="s">
        <v>2255</v>
      </c>
      <c r="K173" s="60">
        <v>1</v>
      </c>
      <c r="L173" s="60">
        <v>2</v>
      </c>
      <c r="M173" s="61">
        <f t="shared" si="10"/>
        <v>1746.8953004005341</v>
      </c>
      <c r="N173" s="61">
        <f t="shared" si="11"/>
        <v>4381.4971452490581</v>
      </c>
      <c r="O173" s="61">
        <f t="shared" si="12"/>
        <v>6128.3924456495924</v>
      </c>
      <c r="P173" s="61">
        <f t="shared" si="13"/>
        <v>0</v>
      </c>
      <c r="Q173" s="62">
        <f t="shared" si="14"/>
        <v>6128.3924456495924</v>
      </c>
    </row>
    <row r="174" spans="1:17" ht="21.95" customHeight="1" x14ac:dyDescent="0.2">
      <c r="A174" s="57">
        <v>173</v>
      </c>
      <c r="B174" s="60" t="s">
        <v>1423</v>
      </c>
      <c r="C174" s="58" t="s">
        <v>2111</v>
      </c>
      <c r="D174" s="58" t="s">
        <v>1424</v>
      </c>
      <c r="E174" s="93">
        <v>133</v>
      </c>
      <c r="F174" s="58" t="s">
        <v>1901</v>
      </c>
      <c r="G174" s="94">
        <v>4</v>
      </c>
      <c r="H174" s="60">
        <v>108</v>
      </c>
      <c r="I174" s="60">
        <v>0</v>
      </c>
      <c r="J174" s="60" t="s">
        <v>2255</v>
      </c>
      <c r="K174" s="60">
        <v>1</v>
      </c>
      <c r="L174" s="60">
        <v>4</v>
      </c>
      <c r="M174" s="61">
        <f t="shared" si="10"/>
        <v>1746.8953004005341</v>
      </c>
      <c r="N174" s="61">
        <f t="shared" si="11"/>
        <v>8762.9942904981162</v>
      </c>
      <c r="O174" s="61">
        <f t="shared" si="12"/>
        <v>10509.889590898651</v>
      </c>
      <c r="P174" s="61">
        <f t="shared" si="13"/>
        <v>0</v>
      </c>
      <c r="Q174" s="62">
        <f t="shared" si="14"/>
        <v>10509.889590898651</v>
      </c>
    </row>
    <row r="175" spans="1:17" ht="21.95" customHeight="1" x14ac:dyDescent="0.2">
      <c r="A175" s="57">
        <v>174</v>
      </c>
      <c r="B175" s="60" t="s">
        <v>1425</v>
      </c>
      <c r="C175" s="58" t="s">
        <v>347</v>
      </c>
      <c r="D175" s="58" t="s">
        <v>1426</v>
      </c>
      <c r="E175" s="93">
        <v>184</v>
      </c>
      <c r="F175" s="58" t="s">
        <v>1901</v>
      </c>
      <c r="G175" s="94">
        <v>1</v>
      </c>
      <c r="H175" s="60">
        <v>14</v>
      </c>
      <c r="I175" s="60">
        <v>0</v>
      </c>
      <c r="J175" s="60" t="s">
        <v>2255</v>
      </c>
      <c r="K175" s="60">
        <v>1</v>
      </c>
      <c r="L175" s="60">
        <v>1</v>
      </c>
      <c r="M175" s="61">
        <f t="shared" si="10"/>
        <v>1746.8953004005341</v>
      </c>
      <c r="N175" s="61">
        <f t="shared" si="11"/>
        <v>2190.7485726245291</v>
      </c>
      <c r="O175" s="61">
        <f t="shared" si="12"/>
        <v>3937.6438730250629</v>
      </c>
      <c r="P175" s="61">
        <f t="shared" si="13"/>
        <v>0</v>
      </c>
      <c r="Q175" s="62">
        <f t="shared" si="14"/>
        <v>3937.6438730250629</v>
      </c>
    </row>
    <row r="176" spans="1:17" ht="21.95" customHeight="1" x14ac:dyDescent="0.2">
      <c r="A176" s="57">
        <v>175</v>
      </c>
      <c r="B176" s="60" t="s">
        <v>1427</v>
      </c>
      <c r="C176" s="58" t="s">
        <v>1428</v>
      </c>
      <c r="D176" s="58" t="s">
        <v>1429</v>
      </c>
      <c r="E176" s="93">
        <v>144</v>
      </c>
      <c r="F176" s="58" t="s">
        <v>1901</v>
      </c>
      <c r="G176" s="94">
        <v>1</v>
      </c>
      <c r="H176" s="60">
        <v>28</v>
      </c>
      <c r="I176" s="60">
        <v>0</v>
      </c>
      <c r="J176" s="60" t="s">
        <v>2255</v>
      </c>
      <c r="K176" s="60">
        <v>1</v>
      </c>
      <c r="L176" s="60">
        <v>1</v>
      </c>
      <c r="M176" s="61">
        <f t="shared" si="10"/>
        <v>1746.8953004005341</v>
      </c>
      <c r="N176" s="61">
        <f t="shared" si="11"/>
        <v>2190.7485726245291</v>
      </c>
      <c r="O176" s="61">
        <f t="shared" si="12"/>
        <v>3937.6438730250629</v>
      </c>
      <c r="P176" s="61">
        <f t="shared" si="13"/>
        <v>0</v>
      </c>
      <c r="Q176" s="62">
        <f t="shared" si="14"/>
        <v>3937.6438730250629</v>
      </c>
    </row>
    <row r="177" spans="1:17" ht="21.95" customHeight="1" x14ac:dyDescent="0.2">
      <c r="A177" s="57">
        <v>176</v>
      </c>
      <c r="B177" s="60" t="s">
        <v>1430</v>
      </c>
      <c r="C177" s="58" t="s">
        <v>1432</v>
      </c>
      <c r="D177" s="58" t="s">
        <v>1433</v>
      </c>
      <c r="E177" s="93">
        <v>143</v>
      </c>
      <c r="F177" s="58" t="s">
        <v>1901</v>
      </c>
      <c r="G177" s="94">
        <v>2</v>
      </c>
      <c r="H177" s="60">
        <v>35</v>
      </c>
      <c r="I177" s="60">
        <v>0</v>
      </c>
      <c r="J177" s="60" t="s">
        <v>2255</v>
      </c>
      <c r="K177" s="60">
        <v>1</v>
      </c>
      <c r="L177" s="60">
        <v>2</v>
      </c>
      <c r="M177" s="61">
        <f t="shared" si="10"/>
        <v>1746.8953004005341</v>
      </c>
      <c r="N177" s="61">
        <f t="shared" si="11"/>
        <v>4381.4971452490581</v>
      </c>
      <c r="O177" s="61">
        <f t="shared" si="12"/>
        <v>6128.3924456495924</v>
      </c>
      <c r="P177" s="61">
        <f t="shared" si="13"/>
        <v>0</v>
      </c>
      <c r="Q177" s="62">
        <f t="shared" si="14"/>
        <v>6128.3924456495924</v>
      </c>
    </row>
    <row r="178" spans="1:17" ht="21.95" customHeight="1" x14ac:dyDescent="0.2">
      <c r="A178" s="57">
        <v>177</v>
      </c>
      <c r="B178" s="60" t="s">
        <v>1452</v>
      </c>
      <c r="C178" s="58" t="s">
        <v>1134</v>
      </c>
      <c r="D178" s="58" t="s">
        <v>1453</v>
      </c>
      <c r="E178" s="93">
        <v>181</v>
      </c>
      <c r="F178" s="58" t="s">
        <v>1901</v>
      </c>
      <c r="G178" s="60">
        <v>7</v>
      </c>
      <c r="H178" s="60">
        <v>145</v>
      </c>
      <c r="I178" s="60">
        <v>3</v>
      </c>
      <c r="J178" s="60" t="s">
        <v>2255</v>
      </c>
      <c r="K178" s="60">
        <v>1</v>
      </c>
      <c r="L178" s="60">
        <v>7</v>
      </c>
      <c r="M178" s="61">
        <f t="shared" si="10"/>
        <v>1746.8953004005341</v>
      </c>
      <c r="N178" s="61">
        <f t="shared" si="11"/>
        <v>15335.240008371704</v>
      </c>
      <c r="O178" s="61">
        <f t="shared" si="12"/>
        <v>17082.135308772238</v>
      </c>
      <c r="P178" s="61">
        <f t="shared" si="13"/>
        <v>2807.79</v>
      </c>
      <c r="Q178" s="62">
        <f t="shared" si="14"/>
        <v>19889.925308772239</v>
      </c>
    </row>
    <row r="179" spans="1:17" ht="21.95" customHeight="1" x14ac:dyDescent="0.2">
      <c r="A179" s="57">
        <v>178</v>
      </c>
      <c r="B179" s="60" t="s">
        <v>1454</v>
      </c>
      <c r="C179" s="58" t="s">
        <v>1456</v>
      </c>
      <c r="D179" s="58" t="s">
        <v>1457</v>
      </c>
      <c r="E179" s="93">
        <v>121</v>
      </c>
      <c r="F179" s="58" t="s">
        <v>1901</v>
      </c>
      <c r="G179" s="94">
        <v>3</v>
      </c>
      <c r="H179" s="60">
        <v>39</v>
      </c>
      <c r="I179" s="60">
        <v>1</v>
      </c>
      <c r="J179" s="60" t="s">
        <v>2254</v>
      </c>
      <c r="K179" s="60">
        <v>0</v>
      </c>
      <c r="L179" s="60">
        <v>0</v>
      </c>
      <c r="M179" s="61">
        <f t="shared" si="10"/>
        <v>1746.8953004005341</v>
      </c>
      <c r="N179" s="61">
        <f t="shared" si="11"/>
        <v>0</v>
      </c>
      <c r="O179" s="61">
        <f t="shared" si="12"/>
        <v>1746.8953004005341</v>
      </c>
      <c r="P179" s="61">
        <f t="shared" si="13"/>
        <v>935.93</v>
      </c>
      <c r="Q179" s="62">
        <f t="shared" si="14"/>
        <v>2682.8253004005342</v>
      </c>
    </row>
    <row r="180" spans="1:17" ht="21.95" customHeight="1" x14ac:dyDescent="0.2">
      <c r="A180" s="57">
        <v>179</v>
      </c>
      <c r="B180" s="60" t="s">
        <v>1458</v>
      </c>
      <c r="C180" s="58" t="s">
        <v>1459</v>
      </c>
      <c r="D180" s="58" t="s">
        <v>1460</v>
      </c>
      <c r="E180" s="93">
        <v>126</v>
      </c>
      <c r="F180" s="58" t="s">
        <v>1901</v>
      </c>
      <c r="G180" s="94">
        <v>2</v>
      </c>
      <c r="H180" s="60">
        <v>30</v>
      </c>
      <c r="I180" s="60">
        <v>0</v>
      </c>
      <c r="J180" s="60" t="s">
        <v>2254</v>
      </c>
      <c r="K180" s="60">
        <v>0</v>
      </c>
      <c r="L180" s="60">
        <v>0</v>
      </c>
      <c r="M180" s="61">
        <f t="shared" si="10"/>
        <v>1746.8953004005341</v>
      </c>
      <c r="N180" s="61">
        <f t="shared" si="11"/>
        <v>0</v>
      </c>
      <c r="O180" s="61">
        <f t="shared" si="12"/>
        <v>1746.8953004005341</v>
      </c>
      <c r="P180" s="61">
        <f t="shared" si="13"/>
        <v>0</v>
      </c>
      <c r="Q180" s="62">
        <f t="shared" si="14"/>
        <v>1746.8953004005341</v>
      </c>
    </row>
    <row r="181" spans="1:17" ht="21.95" customHeight="1" x14ac:dyDescent="0.2">
      <c r="A181" s="57">
        <v>180</v>
      </c>
      <c r="B181" s="60" t="s">
        <v>1464</v>
      </c>
      <c r="C181" s="58" t="s">
        <v>513</v>
      </c>
      <c r="D181" s="58" t="s">
        <v>1465</v>
      </c>
      <c r="E181" s="106">
        <v>148</v>
      </c>
      <c r="F181" s="107" t="s">
        <v>1901</v>
      </c>
      <c r="G181" s="108">
        <v>3</v>
      </c>
      <c r="H181" s="60">
        <v>84</v>
      </c>
      <c r="I181" s="60">
        <v>1</v>
      </c>
      <c r="J181" s="60" t="s">
        <v>2255</v>
      </c>
      <c r="K181" s="60">
        <v>1</v>
      </c>
      <c r="L181" s="60">
        <v>3</v>
      </c>
      <c r="M181" s="61">
        <f t="shared" si="10"/>
        <v>1746.8953004005341</v>
      </c>
      <c r="N181" s="61">
        <f t="shared" si="11"/>
        <v>6572.2457178735876</v>
      </c>
      <c r="O181" s="61">
        <f t="shared" si="12"/>
        <v>8319.141018274122</v>
      </c>
      <c r="P181" s="61">
        <f t="shared" si="13"/>
        <v>935.93</v>
      </c>
      <c r="Q181" s="62">
        <f t="shared" si="14"/>
        <v>9255.0710182741223</v>
      </c>
    </row>
    <row r="182" spans="1:17" ht="21.95" customHeight="1" x14ac:dyDescent="0.2">
      <c r="A182" s="57">
        <v>181</v>
      </c>
      <c r="B182" s="60" t="s">
        <v>1472</v>
      </c>
      <c r="C182" s="58" t="s">
        <v>1963</v>
      </c>
      <c r="D182" s="58" t="s">
        <v>1473</v>
      </c>
      <c r="E182" s="93">
        <v>133</v>
      </c>
      <c r="F182" s="58" t="s">
        <v>1901</v>
      </c>
      <c r="G182" s="105">
        <v>2</v>
      </c>
      <c r="H182" s="60">
        <v>44</v>
      </c>
      <c r="I182" s="60">
        <v>0</v>
      </c>
      <c r="J182" s="60" t="s">
        <v>2255</v>
      </c>
      <c r="K182" s="60">
        <v>1</v>
      </c>
      <c r="L182" s="60">
        <v>2</v>
      </c>
      <c r="M182" s="61">
        <f t="shared" si="10"/>
        <v>1746.8953004005341</v>
      </c>
      <c r="N182" s="61">
        <f t="shared" si="11"/>
        <v>4381.4971452490581</v>
      </c>
      <c r="O182" s="61">
        <f t="shared" si="12"/>
        <v>6128.3924456495924</v>
      </c>
      <c r="P182" s="61">
        <f t="shared" si="13"/>
        <v>0</v>
      </c>
      <c r="Q182" s="62">
        <f t="shared" si="14"/>
        <v>6128.3924456495924</v>
      </c>
    </row>
    <row r="183" spans="1:17" ht="21.95" customHeight="1" x14ac:dyDescent="0.2">
      <c r="A183" s="57">
        <v>182</v>
      </c>
      <c r="B183" s="60" t="s">
        <v>1474</v>
      </c>
      <c r="C183" s="58" t="s">
        <v>538</v>
      </c>
      <c r="D183" s="58" t="s">
        <v>1475</v>
      </c>
      <c r="E183" s="93">
        <v>139</v>
      </c>
      <c r="F183" s="58" t="s">
        <v>1901</v>
      </c>
      <c r="G183" s="94">
        <v>3</v>
      </c>
      <c r="H183" s="60">
        <v>63</v>
      </c>
      <c r="I183" s="60">
        <v>0</v>
      </c>
      <c r="J183" s="60" t="s">
        <v>2255</v>
      </c>
      <c r="K183" s="60">
        <v>1</v>
      </c>
      <c r="L183" s="60">
        <v>2</v>
      </c>
      <c r="M183" s="61">
        <f t="shared" si="10"/>
        <v>1746.8953004005341</v>
      </c>
      <c r="N183" s="61">
        <f t="shared" si="11"/>
        <v>4381.4971452490581</v>
      </c>
      <c r="O183" s="61">
        <f t="shared" si="12"/>
        <v>6128.3924456495924</v>
      </c>
      <c r="P183" s="61">
        <f t="shared" si="13"/>
        <v>0</v>
      </c>
      <c r="Q183" s="62">
        <f t="shared" si="14"/>
        <v>6128.3924456495924</v>
      </c>
    </row>
    <row r="184" spans="1:17" ht="21.95" customHeight="1" x14ac:dyDescent="0.2">
      <c r="A184" s="57">
        <v>183</v>
      </c>
      <c r="B184" s="60" t="s">
        <v>1476</v>
      </c>
      <c r="C184" s="58" t="s">
        <v>1477</v>
      </c>
      <c r="D184" s="58" t="s">
        <v>1049</v>
      </c>
      <c r="E184" s="93">
        <v>175</v>
      </c>
      <c r="F184" s="58" t="s">
        <v>1901</v>
      </c>
      <c r="G184" s="94">
        <v>5</v>
      </c>
      <c r="H184" s="60">
        <v>129</v>
      </c>
      <c r="I184" s="60">
        <v>1</v>
      </c>
      <c r="J184" s="60" t="s">
        <v>2255</v>
      </c>
      <c r="K184" s="60">
        <v>1</v>
      </c>
      <c r="L184" s="60">
        <v>5</v>
      </c>
      <c r="M184" s="61">
        <f t="shared" si="10"/>
        <v>1746.8953004005341</v>
      </c>
      <c r="N184" s="61">
        <f t="shared" si="11"/>
        <v>10953.742863122645</v>
      </c>
      <c r="O184" s="61">
        <f t="shared" si="12"/>
        <v>12700.638163523179</v>
      </c>
      <c r="P184" s="61">
        <f t="shared" si="13"/>
        <v>935.93</v>
      </c>
      <c r="Q184" s="62">
        <f t="shared" si="14"/>
        <v>13636.568163523179</v>
      </c>
    </row>
    <row r="185" spans="1:17" ht="21.95" customHeight="1" x14ac:dyDescent="0.2">
      <c r="A185" s="57">
        <v>184</v>
      </c>
      <c r="B185" s="60" t="s">
        <v>1478</v>
      </c>
      <c r="C185" s="58" t="s">
        <v>1479</v>
      </c>
      <c r="D185" s="58" t="s">
        <v>1480</v>
      </c>
      <c r="E185" s="106">
        <v>192</v>
      </c>
      <c r="F185" s="107" t="s">
        <v>1901</v>
      </c>
      <c r="G185" s="60">
        <v>2</v>
      </c>
      <c r="H185" s="60">
        <v>28</v>
      </c>
      <c r="I185" s="60">
        <v>0</v>
      </c>
      <c r="J185" s="60" t="s">
        <v>2255</v>
      </c>
      <c r="K185" s="60">
        <v>1</v>
      </c>
      <c r="L185" s="60">
        <v>1</v>
      </c>
      <c r="M185" s="61">
        <f t="shared" si="10"/>
        <v>1746.8953004005341</v>
      </c>
      <c r="N185" s="61">
        <f t="shared" si="11"/>
        <v>2190.7485726245291</v>
      </c>
      <c r="O185" s="61">
        <f t="shared" si="12"/>
        <v>3937.6438730250629</v>
      </c>
      <c r="P185" s="61">
        <f t="shared" si="13"/>
        <v>0</v>
      </c>
      <c r="Q185" s="62">
        <f t="shared" si="14"/>
        <v>3937.6438730250629</v>
      </c>
    </row>
    <row r="186" spans="1:17" ht="21.95" customHeight="1" x14ac:dyDescent="0.2">
      <c r="A186" s="57">
        <v>185</v>
      </c>
      <c r="B186" s="60" t="s">
        <v>1481</v>
      </c>
      <c r="C186" s="58" t="s">
        <v>1482</v>
      </c>
      <c r="D186" s="58" t="s">
        <v>1483</v>
      </c>
      <c r="E186" s="103">
        <v>163</v>
      </c>
      <c r="F186" s="104" t="s">
        <v>1901</v>
      </c>
      <c r="G186" s="105">
        <v>2</v>
      </c>
      <c r="H186" s="60">
        <v>53</v>
      </c>
      <c r="I186" s="60">
        <v>0</v>
      </c>
      <c r="J186" s="60" t="s">
        <v>2255</v>
      </c>
      <c r="K186" s="60">
        <v>1</v>
      </c>
      <c r="L186" s="60">
        <v>2</v>
      </c>
      <c r="M186" s="61">
        <f t="shared" si="10"/>
        <v>1746.8953004005341</v>
      </c>
      <c r="N186" s="61">
        <f t="shared" si="11"/>
        <v>4381.4971452490581</v>
      </c>
      <c r="O186" s="61">
        <f t="shared" si="12"/>
        <v>6128.3924456495924</v>
      </c>
      <c r="P186" s="61">
        <f t="shared" si="13"/>
        <v>0</v>
      </c>
      <c r="Q186" s="62">
        <f t="shared" si="14"/>
        <v>6128.3924456495924</v>
      </c>
    </row>
    <row r="187" spans="1:17" ht="21.95" customHeight="1" x14ac:dyDescent="0.2">
      <c r="A187" s="57">
        <v>186</v>
      </c>
      <c r="B187" s="60" t="s">
        <v>1492</v>
      </c>
      <c r="C187" s="58" t="s">
        <v>139</v>
      </c>
      <c r="D187" s="58" t="s">
        <v>1493</v>
      </c>
      <c r="E187" s="93">
        <v>144</v>
      </c>
      <c r="F187" s="58" t="s">
        <v>1901</v>
      </c>
      <c r="G187" s="94">
        <v>3</v>
      </c>
      <c r="H187" s="60">
        <v>81</v>
      </c>
      <c r="I187" s="60">
        <v>1</v>
      </c>
      <c r="J187" s="60" t="s">
        <v>2255</v>
      </c>
      <c r="K187" s="60">
        <v>1</v>
      </c>
      <c r="L187" s="60">
        <v>3</v>
      </c>
      <c r="M187" s="61">
        <f t="shared" si="10"/>
        <v>1746.8953004005341</v>
      </c>
      <c r="N187" s="61">
        <f t="shared" si="11"/>
        <v>6572.2457178735876</v>
      </c>
      <c r="O187" s="61">
        <f t="shared" si="12"/>
        <v>8319.141018274122</v>
      </c>
      <c r="P187" s="61">
        <f t="shared" si="13"/>
        <v>935.93</v>
      </c>
      <c r="Q187" s="62">
        <f t="shared" si="14"/>
        <v>9255.0710182741223</v>
      </c>
    </row>
    <row r="188" spans="1:17" ht="21.95" customHeight="1" x14ac:dyDescent="0.2">
      <c r="A188" s="57">
        <v>187</v>
      </c>
      <c r="B188" s="60" t="s">
        <v>1503</v>
      </c>
      <c r="C188" s="58" t="s">
        <v>1504</v>
      </c>
      <c r="D188" s="58" t="s">
        <v>1505</v>
      </c>
      <c r="E188" s="109">
        <v>166</v>
      </c>
      <c r="F188" s="110" t="s">
        <v>1901</v>
      </c>
      <c r="G188" s="111">
        <v>1</v>
      </c>
      <c r="H188" s="60">
        <v>24</v>
      </c>
      <c r="I188" s="60">
        <v>0</v>
      </c>
      <c r="J188" s="60" t="s">
        <v>2254</v>
      </c>
      <c r="K188" s="60">
        <v>0</v>
      </c>
      <c r="L188" s="60">
        <v>0</v>
      </c>
      <c r="M188" s="61">
        <f t="shared" si="10"/>
        <v>1746.8953004005341</v>
      </c>
      <c r="N188" s="61">
        <f t="shared" si="11"/>
        <v>0</v>
      </c>
      <c r="O188" s="61">
        <f t="shared" si="12"/>
        <v>1746.8953004005341</v>
      </c>
      <c r="P188" s="61">
        <f t="shared" si="13"/>
        <v>0</v>
      </c>
      <c r="Q188" s="62">
        <f t="shared" si="14"/>
        <v>1746.8953004005341</v>
      </c>
    </row>
    <row r="189" spans="1:17" ht="21.95" customHeight="1" x14ac:dyDescent="0.2">
      <c r="A189" s="57">
        <v>188</v>
      </c>
      <c r="B189" s="60" t="s">
        <v>1506</v>
      </c>
      <c r="C189" s="58" t="s">
        <v>1507</v>
      </c>
      <c r="D189" s="58" t="s">
        <v>1509</v>
      </c>
      <c r="E189" s="93">
        <v>134</v>
      </c>
      <c r="F189" s="58" t="s">
        <v>1901</v>
      </c>
      <c r="G189" s="94">
        <v>3</v>
      </c>
      <c r="H189" s="60">
        <v>83</v>
      </c>
      <c r="I189" s="60">
        <v>0</v>
      </c>
      <c r="J189" s="60" t="s">
        <v>2255</v>
      </c>
      <c r="K189" s="60">
        <v>1</v>
      </c>
      <c r="L189" s="60">
        <v>3</v>
      </c>
      <c r="M189" s="61">
        <f t="shared" si="10"/>
        <v>1746.8953004005341</v>
      </c>
      <c r="N189" s="61">
        <f t="shared" si="11"/>
        <v>6572.2457178735876</v>
      </c>
      <c r="O189" s="61">
        <f t="shared" si="12"/>
        <v>8319.141018274122</v>
      </c>
      <c r="P189" s="61">
        <f t="shared" si="13"/>
        <v>0</v>
      </c>
      <c r="Q189" s="62">
        <f t="shared" si="14"/>
        <v>8319.141018274122</v>
      </c>
    </row>
    <row r="190" spans="1:17" ht="21.95" customHeight="1" x14ac:dyDescent="0.2">
      <c r="A190" s="57">
        <v>189</v>
      </c>
      <c r="B190" s="60" t="s">
        <v>1510</v>
      </c>
      <c r="C190" s="58" t="s">
        <v>1511</v>
      </c>
      <c r="D190" s="58" t="s">
        <v>1512</v>
      </c>
      <c r="E190" s="106">
        <v>139</v>
      </c>
      <c r="F190" s="107" t="s">
        <v>1901</v>
      </c>
      <c r="G190" s="108">
        <v>2</v>
      </c>
      <c r="H190" s="60">
        <v>44</v>
      </c>
      <c r="I190" s="60">
        <v>2</v>
      </c>
      <c r="J190" s="60" t="s">
        <v>2255</v>
      </c>
      <c r="K190" s="60">
        <v>1</v>
      </c>
      <c r="L190" s="60">
        <v>2</v>
      </c>
      <c r="M190" s="61">
        <f t="shared" si="10"/>
        <v>1746.8953004005341</v>
      </c>
      <c r="N190" s="61">
        <f t="shared" si="11"/>
        <v>4381.4971452490581</v>
      </c>
      <c r="O190" s="61">
        <f t="shared" si="12"/>
        <v>6128.3924456495924</v>
      </c>
      <c r="P190" s="61">
        <f t="shared" si="13"/>
        <v>1871.86</v>
      </c>
      <c r="Q190" s="62">
        <f t="shared" si="14"/>
        <v>8000.2524456495921</v>
      </c>
    </row>
    <row r="191" spans="1:17" ht="21.95" customHeight="1" x14ac:dyDescent="0.2">
      <c r="A191" s="57">
        <v>190</v>
      </c>
      <c r="B191" s="60" t="s">
        <v>1552</v>
      </c>
      <c r="C191" s="58" t="s">
        <v>2103</v>
      </c>
      <c r="D191" s="58" t="s">
        <v>1553</v>
      </c>
      <c r="E191" s="93">
        <v>141</v>
      </c>
      <c r="F191" s="58" t="s">
        <v>1901</v>
      </c>
      <c r="G191" s="60">
        <v>2</v>
      </c>
      <c r="H191" s="60">
        <v>66</v>
      </c>
      <c r="I191" s="60">
        <v>2</v>
      </c>
      <c r="J191" s="60" t="s">
        <v>2255</v>
      </c>
      <c r="K191" s="60">
        <v>1</v>
      </c>
      <c r="L191" s="60">
        <v>2</v>
      </c>
      <c r="M191" s="61">
        <f t="shared" si="10"/>
        <v>1746.8953004005341</v>
      </c>
      <c r="N191" s="61">
        <f t="shared" si="11"/>
        <v>4381.4971452490581</v>
      </c>
      <c r="O191" s="61">
        <f t="shared" si="12"/>
        <v>6128.3924456495924</v>
      </c>
      <c r="P191" s="61">
        <f t="shared" si="13"/>
        <v>1871.86</v>
      </c>
      <c r="Q191" s="62">
        <f t="shared" si="14"/>
        <v>8000.2524456495921</v>
      </c>
    </row>
    <row r="192" spans="1:17" ht="21.95" customHeight="1" x14ac:dyDescent="0.2">
      <c r="A192" s="57">
        <v>191</v>
      </c>
      <c r="B192" s="60" t="s">
        <v>1554</v>
      </c>
      <c r="C192" s="58" t="s">
        <v>533</v>
      </c>
      <c r="D192" s="58" t="s">
        <v>1555</v>
      </c>
      <c r="E192" s="103">
        <v>123</v>
      </c>
      <c r="F192" s="104" t="s">
        <v>1901</v>
      </c>
      <c r="G192" s="105">
        <v>3</v>
      </c>
      <c r="H192" s="60">
        <v>50</v>
      </c>
      <c r="I192" s="60">
        <v>0</v>
      </c>
      <c r="J192" s="60" t="s">
        <v>2255</v>
      </c>
      <c r="K192" s="60">
        <v>1</v>
      </c>
      <c r="L192" s="60">
        <v>3</v>
      </c>
      <c r="M192" s="61">
        <f t="shared" si="10"/>
        <v>1746.8953004005341</v>
      </c>
      <c r="N192" s="61">
        <f t="shared" si="11"/>
        <v>6572.2457178735876</v>
      </c>
      <c r="O192" s="61">
        <f t="shared" si="12"/>
        <v>8319.141018274122</v>
      </c>
      <c r="P192" s="61">
        <f t="shared" si="13"/>
        <v>0</v>
      </c>
      <c r="Q192" s="62">
        <f t="shared" si="14"/>
        <v>8319.141018274122</v>
      </c>
    </row>
    <row r="193" spans="1:18" ht="21.95" customHeight="1" x14ac:dyDescent="0.2">
      <c r="A193" s="57">
        <v>192</v>
      </c>
      <c r="B193" s="60" t="s">
        <v>1573</v>
      </c>
      <c r="C193" s="58" t="s">
        <v>1966</v>
      </c>
      <c r="D193" s="58" t="s">
        <v>1574</v>
      </c>
      <c r="E193" s="93">
        <v>182</v>
      </c>
      <c r="F193" s="58" t="s">
        <v>1901</v>
      </c>
      <c r="G193" s="60">
        <v>3</v>
      </c>
      <c r="H193" s="60">
        <v>44</v>
      </c>
      <c r="I193" s="60">
        <v>1</v>
      </c>
      <c r="J193" s="60" t="s">
        <v>2255</v>
      </c>
      <c r="K193" s="60">
        <v>1</v>
      </c>
      <c r="L193" s="60">
        <v>3</v>
      </c>
      <c r="M193" s="61">
        <f t="shared" si="10"/>
        <v>1746.8953004005341</v>
      </c>
      <c r="N193" s="61">
        <f t="shared" si="11"/>
        <v>6572.2457178735876</v>
      </c>
      <c r="O193" s="61">
        <f t="shared" si="12"/>
        <v>8319.141018274122</v>
      </c>
      <c r="P193" s="61">
        <f t="shared" si="13"/>
        <v>935.93</v>
      </c>
      <c r="Q193" s="62">
        <f t="shared" si="14"/>
        <v>9255.0710182741223</v>
      </c>
    </row>
    <row r="194" spans="1:18" ht="21.95" customHeight="1" x14ac:dyDescent="0.2">
      <c r="A194" s="57">
        <v>193</v>
      </c>
      <c r="B194" s="60" t="s">
        <v>1575</v>
      </c>
      <c r="C194" s="58" t="s">
        <v>1576</v>
      </c>
      <c r="D194" s="58" t="s">
        <v>1577</v>
      </c>
      <c r="E194" s="93">
        <v>166</v>
      </c>
      <c r="F194" s="58" t="s">
        <v>1901</v>
      </c>
      <c r="G194" s="94">
        <v>2</v>
      </c>
      <c r="H194" s="60">
        <v>34</v>
      </c>
      <c r="I194" s="60">
        <v>0</v>
      </c>
      <c r="J194" s="60" t="s">
        <v>2255</v>
      </c>
      <c r="K194" s="60">
        <v>1</v>
      </c>
      <c r="L194" s="60">
        <v>2</v>
      </c>
      <c r="M194" s="61">
        <f t="shared" si="10"/>
        <v>1746.8953004005341</v>
      </c>
      <c r="N194" s="61">
        <f t="shared" si="11"/>
        <v>4381.4971452490581</v>
      </c>
      <c r="O194" s="61">
        <f t="shared" si="12"/>
        <v>6128.3924456495924</v>
      </c>
      <c r="P194" s="61">
        <f t="shared" si="13"/>
        <v>0</v>
      </c>
      <c r="Q194" s="62">
        <f t="shared" si="14"/>
        <v>6128.3924456495924</v>
      </c>
    </row>
    <row r="195" spans="1:18" ht="21.95" customHeight="1" x14ac:dyDescent="0.2">
      <c r="A195" s="57">
        <v>194</v>
      </c>
      <c r="B195" s="60" t="s">
        <v>1586</v>
      </c>
      <c r="C195" s="58" t="s">
        <v>1587</v>
      </c>
      <c r="D195" s="58" t="s">
        <v>1502</v>
      </c>
      <c r="E195" s="93">
        <v>125</v>
      </c>
      <c r="F195" s="58" t="s">
        <v>1901</v>
      </c>
      <c r="G195" s="94">
        <v>1</v>
      </c>
      <c r="H195" s="60">
        <v>12</v>
      </c>
      <c r="I195" s="60">
        <v>0</v>
      </c>
      <c r="J195" s="60" t="s">
        <v>2254</v>
      </c>
      <c r="K195" s="60">
        <v>0</v>
      </c>
      <c r="L195" s="60">
        <v>0</v>
      </c>
      <c r="M195" s="61">
        <f t="shared" ref="M195:M238" si="15">1308424.58/749</f>
        <v>1746.8953004005341</v>
      </c>
      <c r="N195" s="61">
        <f t="shared" ref="N195:N238" si="16">5233698.34/2389*L195</f>
        <v>0</v>
      </c>
      <c r="O195" s="61">
        <f t="shared" ref="O195:O238" si="17">M195+N195</f>
        <v>1746.8953004005341</v>
      </c>
      <c r="P195" s="61">
        <f t="shared" ref="P195:P238" si="18">935.93*I195</f>
        <v>0</v>
      </c>
      <c r="Q195" s="62">
        <f t="shared" ref="Q195:Q238" si="19">O195+P195</f>
        <v>1746.8953004005341</v>
      </c>
    </row>
    <row r="196" spans="1:18" ht="21.95" customHeight="1" x14ac:dyDescent="0.2">
      <c r="A196" s="57">
        <v>195</v>
      </c>
      <c r="B196" s="60" t="s">
        <v>1597</v>
      </c>
      <c r="C196" s="58" t="s">
        <v>1598</v>
      </c>
      <c r="D196" s="58" t="s">
        <v>1599</v>
      </c>
      <c r="E196" s="93">
        <v>185</v>
      </c>
      <c r="F196" s="58" t="s">
        <v>1901</v>
      </c>
      <c r="G196" s="60">
        <v>5</v>
      </c>
      <c r="H196" s="60">
        <v>92</v>
      </c>
      <c r="I196" s="60">
        <v>0</v>
      </c>
      <c r="J196" s="60" t="s">
        <v>2255</v>
      </c>
      <c r="K196" s="60">
        <v>1</v>
      </c>
      <c r="L196" s="60">
        <v>5</v>
      </c>
      <c r="M196" s="61">
        <f t="shared" si="15"/>
        <v>1746.8953004005341</v>
      </c>
      <c r="N196" s="61">
        <f t="shared" si="16"/>
        <v>10953.742863122645</v>
      </c>
      <c r="O196" s="61">
        <f t="shared" si="17"/>
        <v>12700.638163523179</v>
      </c>
      <c r="P196" s="61">
        <f t="shared" si="18"/>
        <v>0</v>
      </c>
      <c r="Q196" s="62">
        <f t="shared" si="19"/>
        <v>12700.638163523179</v>
      </c>
    </row>
    <row r="197" spans="1:18" s="116" customFormat="1" ht="21.95" customHeight="1" x14ac:dyDescent="0.2">
      <c r="A197" s="57">
        <v>196</v>
      </c>
      <c r="B197" s="112" t="s">
        <v>1600</v>
      </c>
      <c r="C197" s="113" t="s">
        <v>618</v>
      </c>
      <c r="D197" s="113" t="s">
        <v>1601</v>
      </c>
      <c r="E197" s="114">
        <v>192</v>
      </c>
      <c r="F197" s="113" t="s">
        <v>1901</v>
      </c>
      <c r="G197" s="112">
        <v>3</v>
      </c>
      <c r="H197" s="112">
        <v>51</v>
      </c>
      <c r="I197" s="112">
        <v>0</v>
      </c>
      <c r="J197" s="112" t="s">
        <v>2254</v>
      </c>
      <c r="K197" s="112">
        <v>1</v>
      </c>
      <c r="L197" s="112">
        <v>2</v>
      </c>
      <c r="M197" s="61">
        <f t="shared" si="15"/>
        <v>1746.8953004005341</v>
      </c>
      <c r="N197" s="61">
        <f t="shared" si="16"/>
        <v>4381.4971452490581</v>
      </c>
      <c r="O197" s="61">
        <f t="shared" si="17"/>
        <v>6128.3924456495924</v>
      </c>
      <c r="P197" s="61">
        <f t="shared" si="18"/>
        <v>0</v>
      </c>
      <c r="Q197" s="62">
        <f t="shared" si="19"/>
        <v>6128.3924456495924</v>
      </c>
      <c r="R197" s="115"/>
    </row>
    <row r="198" spans="1:18" ht="21.95" customHeight="1" x14ac:dyDescent="0.2">
      <c r="A198" s="57">
        <v>197</v>
      </c>
      <c r="B198" s="60" t="s">
        <v>1602</v>
      </c>
      <c r="C198" s="58" t="s">
        <v>1603</v>
      </c>
      <c r="D198" s="58" t="s">
        <v>1604</v>
      </c>
      <c r="E198" s="93">
        <v>135</v>
      </c>
      <c r="F198" s="58" t="s">
        <v>1901</v>
      </c>
      <c r="G198" s="60">
        <v>2</v>
      </c>
      <c r="H198" s="60">
        <v>25</v>
      </c>
      <c r="I198" s="60">
        <v>0</v>
      </c>
      <c r="J198" s="60" t="s">
        <v>2255</v>
      </c>
      <c r="K198" s="60">
        <v>1</v>
      </c>
      <c r="L198" s="60">
        <v>0</v>
      </c>
      <c r="M198" s="61">
        <f t="shared" si="15"/>
        <v>1746.8953004005341</v>
      </c>
      <c r="N198" s="61">
        <f t="shared" si="16"/>
        <v>0</v>
      </c>
      <c r="O198" s="61">
        <f t="shared" si="17"/>
        <v>1746.8953004005341</v>
      </c>
      <c r="P198" s="61">
        <f t="shared" si="18"/>
        <v>0</v>
      </c>
      <c r="Q198" s="62">
        <f t="shared" si="19"/>
        <v>1746.8953004005341</v>
      </c>
    </row>
    <row r="199" spans="1:18" ht="21.95" customHeight="1" x14ac:dyDescent="0.2">
      <c r="A199" s="57">
        <v>198</v>
      </c>
      <c r="B199" s="60" t="s">
        <v>1611</v>
      </c>
      <c r="C199" s="58" t="s">
        <v>1612</v>
      </c>
      <c r="D199" s="58" t="s">
        <v>1613</v>
      </c>
      <c r="E199" s="93">
        <v>174</v>
      </c>
      <c r="F199" s="58" t="s">
        <v>1901</v>
      </c>
      <c r="G199" s="60">
        <v>1</v>
      </c>
      <c r="H199" s="60">
        <v>16</v>
      </c>
      <c r="I199" s="60">
        <v>0</v>
      </c>
      <c r="J199" s="60" t="s">
        <v>2254</v>
      </c>
      <c r="K199" s="60">
        <v>0</v>
      </c>
      <c r="L199" s="60">
        <v>0</v>
      </c>
      <c r="M199" s="61">
        <f t="shared" si="15"/>
        <v>1746.8953004005341</v>
      </c>
      <c r="N199" s="61">
        <f t="shared" si="16"/>
        <v>0</v>
      </c>
      <c r="O199" s="61">
        <f t="shared" si="17"/>
        <v>1746.8953004005341</v>
      </c>
      <c r="P199" s="61">
        <f t="shared" si="18"/>
        <v>0</v>
      </c>
      <c r="Q199" s="62">
        <f t="shared" si="19"/>
        <v>1746.8953004005341</v>
      </c>
    </row>
    <row r="200" spans="1:18" ht="21.95" customHeight="1" x14ac:dyDescent="0.2">
      <c r="A200" s="57">
        <v>199</v>
      </c>
      <c r="B200" s="60" t="s">
        <v>1614</v>
      </c>
      <c r="C200" s="58" t="s">
        <v>1615</v>
      </c>
      <c r="D200" s="58" t="s">
        <v>1620</v>
      </c>
      <c r="E200" s="93">
        <v>141</v>
      </c>
      <c r="F200" s="58" t="s">
        <v>1901</v>
      </c>
      <c r="G200" s="60">
        <v>2</v>
      </c>
      <c r="H200" s="60">
        <v>39</v>
      </c>
      <c r="I200" s="60">
        <v>0</v>
      </c>
      <c r="J200" s="60" t="s">
        <v>2255</v>
      </c>
      <c r="K200" s="60">
        <v>1</v>
      </c>
      <c r="L200" s="60">
        <v>2</v>
      </c>
      <c r="M200" s="61">
        <f t="shared" si="15"/>
        <v>1746.8953004005341</v>
      </c>
      <c r="N200" s="61">
        <f t="shared" si="16"/>
        <v>4381.4971452490581</v>
      </c>
      <c r="O200" s="61">
        <f t="shared" si="17"/>
        <v>6128.3924456495924</v>
      </c>
      <c r="P200" s="61">
        <f t="shared" si="18"/>
        <v>0</v>
      </c>
      <c r="Q200" s="62">
        <f t="shared" si="19"/>
        <v>6128.3924456495924</v>
      </c>
    </row>
    <row r="201" spans="1:18" ht="21.95" customHeight="1" x14ac:dyDescent="0.2">
      <c r="A201" s="57">
        <v>200</v>
      </c>
      <c r="B201" s="60" t="s">
        <v>1621</v>
      </c>
      <c r="C201" s="58" t="s">
        <v>1622</v>
      </c>
      <c r="D201" s="58" t="s">
        <v>1625</v>
      </c>
      <c r="E201" s="93">
        <v>118</v>
      </c>
      <c r="F201" s="58" t="s">
        <v>1901</v>
      </c>
      <c r="G201" s="60">
        <v>2</v>
      </c>
      <c r="H201" s="60">
        <v>57</v>
      </c>
      <c r="I201" s="60">
        <v>0</v>
      </c>
      <c r="J201" s="60" t="s">
        <v>2255</v>
      </c>
      <c r="K201" s="60">
        <v>1</v>
      </c>
      <c r="L201" s="60">
        <v>2</v>
      </c>
      <c r="M201" s="61">
        <f t="shared" si="15"/>
        <v>1746.8953004005341</v>
      </c>
      <c r="N201" s="61">
        <f t="shared" si="16"/>
        <v>4381.4971452490581</v>
      </c>
      <c r="O201" s="61">
        <f t="shared" si="17"/>
        <v>6128.3924456495924</v>
      </c>
      <c r="P201" s="61">
        <f t="shared" si="18"/>
        <v>0</v>
      </c>
      <c r="Q201" s="62">
        <f t="shared" si="19"/>
        <v>6128.3924456495924</v>
      </c>
    </row>
    <row r="202" spans="1:18" ht="21.95" customHeight="1" x14ac:dyDescent="0.2">
      <c r="A202" s="57">
        <v>201</v>
      </c>
      <c r="B202" s="60" t="s">
        <v>1626</v>
      </c>
      <c r="C202" s="58" t="s">
        <v>981</v>
      </c>
      <c r="D202" s="58" t="s">
        <v>1627</v>
      </c>
      <c r="E202" s="93">
        <v>156</v>
      </c>
      <c r="F202" s="58" t="s">
        <v>1901</v>
      </c>
      <c r="G202" s="60">
        <v>2</v>
      </c>
      <c r="H202" s="60">
        <v>21</v>
      </c>
      <c r="I202" s="60">
        <v>0</v>
      </c>
      <c r="J202" s="60" t="s">
        <v>2254</v>
      </c>
      <c r="K202" s="60">
        <v>0</v>
      </c>
      <c r="L202" s="60">
        <v>0</v>
      </c>
      <c r="M202" s="61">
        <f t="shared" si="15"/>
        <v>1746.8953004005341</v>
      </c>
      <c r="N202" s="61">
        <f t="shared" si="16"/>
        <v>0</v>
      </c>
      <c r="O202" s="61">
        <f t="shared" si="17"/>
        <v>1746.8953004005341</v>
      </c>
      <c r="P202" s="61">
        <f t="shared" si="18"/>
        <v>0</v>
      </c>
      <c r="Q202" s="62">
        <f t="shared" si="19"/>
        <v>1746.8953004005341</v>
      </c>
    </row>
    <row r="203" spans="1:18" ht="21.95" customHeight="1" x14ac:dyDescent="0.2">
      <c r="A203" s="57">
        <v>202</v>
      </c>
      <c r="B203" s="60" t="s">
        <v>1628</v>
      </c>
      <c r="C203" s="58" t="s">
        <v>1629</v>
      </c>
      <c r="D203" s="58" t="s">
        <v>1630</v>
      </c>
      <c r="E203" s="93">
        <v>139</v>
      </c>
      <c r="F203" s="58" t="s">
        <v>1901</v>
      </c>
      <c r="G203" s="60">
        <v>1</v>
      </c>
      <c r="H203" s="60">
        <v>22</v>
      </c>
      <c r="I203" s="60">
        <v>0</v>
      </c>
      <c r="J203" s="60" t="s">
        <v>2254</v>
      </c>
      <c r="K203" s="60">
        <v>0</v>
      </c>
      <c r="L203" s="60">
        <v>0</v>
      </c>
      <c r="M203" s="61">
        <f t="shared" si="15"/>
        <v>1746.8953004005341</v>
      </c>
      <c r="N203" s="61">
        <f t="shared" si="16"/>
        <v>0</v>
      </c>
      <c r="O203" s="61">
        <f t="shared" si="17"/>
        <v>1746.8953004005341</v>
      </c>
      <c r="P203" s="61">
        <f t="shared" si="18"/>
        <v>0</v>
      </c>
      <c r="Q203" s="62">
        <f t="shared" si="19"/>
        <v>1746.8953004005341</v>
      </c>
    </row>
    <row r="204" spans="1:18" ht="21.95" customHeight="1" x14ac:dyDescent="0.2">
      <c r="A204" s="57">
        <v>203</v>
      </c>
      <c r="B204" s="60" t="s">
        <v>1631</v>
      </c>
      <c r="C204" s="58" t="s">
        <v>1632</v>
      </c>
      <c r="D204" s="58" t="s">
        <v>1633</v>
      </c>
      <c r="E204" s="93">
        <v>122</v>
      </c>
      <c r="F204" s="58" t="s">
        <v>1901</v>
      </c>
      <c r="G204" s="94">
        <v>1</v>
      </c>
      <c r="H204" s="60">
        <v>19</v>
      </c>
      <c r="I204" s="60">
        <v>0</v>
      </c>
      <c r="J204" s="60" t="s">
        <v>2254</v>
      </c>
      <c r="K204" s="60">
        <v>0</v>
      </c>
      <c r="L204" s="60">
        <v>0</v>
      </c>
      <c r="M204" s="61">
        <f t="shared" si="15"/>
        <v>1746.8953004005341</v>
      </c>
      <c r="N204" s="61">
        <f t="shared" si="16"/>
        <v>0</v>
      </c>
      <c r="O204" s="61">
        <f t="shared" si="17"/>
        <v>1746.8953004005341</v>
      </c>
      <c r="P204" s="61">
        <f t="shared" si="18"/>
        <v>0</v>
      </c>
      <c r="Q204" s="62">
        <f t="shared" si="19"/>
        <v>1746.8953004005341</v>
      </c>
    </row>
    <row r="205" spans="1:18" ht="21.95" customHeight="1" x14ac:dyDescent="0.2">
      <c r="A205" s="57">
        <v>204</v>
      </c>
      <c r="B205" s="60" t="s">
        <v>1634</v>
      </c>
      <c r="C205" s="58" t="s">
        <v>1821</v>
      </c>
      <c r="D205" s="58" t="s">
        <v>1635</v>
      </c>
      <c r="E205" s="106">
        <v>122</v>
      </c>
      <c r="F205" s="107" t="s">
        <v>1901</v>
      </c>
      <c r="G205" s="108">
        <v>1</v>
      </c>
      <c r="H205" s="60">
        <v>16</v>
      </c>
      <c r="I205" s="60">
        <v>0</v>
      </c>
      <c r="J205" s="60" t="s">
        <v>2254</v>
      </c>
      <c r="K205" s="60">
        <v>0</v>
      </c>
      <c r="L205" s="60">
        <v>0</v>
      </c>
      <c r="M205" s="61">
        <f t="shared" si="15"/>
        <v>1746.8953004005341</v>
      </c>
      <c r="N205" s="61">
        <f t="shared" si="16"/>
        <v>0</v>
      </c>
      <c r="O205" s="61">
        <f t="shared" si="17"/>
        <v>1746.8953004005341</v>
      </c>
      <c r="P205" s="61">
        <f t="shared" si="18"/>
        <v>0</v>
      </c>
      <c r="Q205" s="62">
        <f t="shared" si="19"/>
        <v>1746.8953004005341</v>
      </c>
    </row>
    <row r="206" spans="1:18" ht="21.95" customHeight="1" x14ac:dyDescent="0.2">
      <c r="A206" s="57">
        <v>205</v>
      </c>
      <c r="B206" s="60" t="s">
        <v>1636</v>
      </c>
      <c r="C206" s="58" t="s">
        <v>1637</v>
      </c>
      <c r="D206" s="58" t="s">
        <v>1638</v>
      </c>
      <c r="E206" s="93">
        <v>124</v>
      </c>
      <c r="F206" s="58" t="s">
        <v>1901</v>
      </c>
      <c r="G206" s="60">
        <v>4</v>
      </c>
      <c r="H206" s="60">
        <v>45</v>
      </c>
      <c r="I206" s="60">
        <v>0</v>
      </c>
      <c r="J206" s="60" t="s">
        <v>2254</v>
      </c>
      <c r="K206" s="60">
        <v>0</v>
      </c>
      <c r="L206" s="60">
        <v>0</v>
      </c>
      <c r="M206" s="61">
        <f t="shared" si="15"/>
        <v>1746.8953004005341</v>
      </c>
      <c r="N206" s="61">
        <f t="shared" si="16"/>
        <v>0</v>
      </c>
      <c r="O206" s="61">
        <f t="shared" si="17"/>
        <v>1746.8953004005341</v>
      </c>
      <c r="P206" s="61">
        <f t="shared" si="18"/>
        <v>0</v>
      </c>
      <c r="Q206" s="62">
        <f t="shared" si="19"/>
        <v>1746.8953004005341</v>
      </c>
    </row>
    <row r="207" spans="1:18" ht="21.95" customHeight="1" x14ac:dyDescent="0.2">
      <c r="A207" s="57">
        <v>206</v>
      </c>
      <c r="B207" s="60" t="s">
        <v>1640</v>
      </c>
      <c r="C207" s="58" t="s">
        <v>1641</v>
      </c>
      <c r="D207" s="58" t="s">
        <v>1227</v>
      </c>
      <c r="E207" s="93">
        <v>161</v>
      </c>
      <c r="F207" s="58" t="s">
        <v>1901</v>
      </c>
      <c r="G207" s="60">
        <v>2</v>
      </c>
      <c r="H207" s="60">
        <v>39</v>
      </c>
      <c r="I207" s="60">
        <v>0</v>
      </c>
      <c r="J207" s="60" t="s">
        <v>2255</v>
      </c>
      <c r="K207" s="60">
        <v>1</v>
      </c>
      <c r="L207" s="60">
        <v>2</v>
      </c>
      <c r="M207" s="61">
        <f t="shared" si="15"/>
        <v>1746.8953004005341</v>
      </c>
      <c r="N207" s="61">
        <f t="shared" si="16"/>
        <v>4381.4971452490581</v>
      </c>
      <c r="O207" s="61">
        <f t="shared" si="17"/>
        <v>6128.3924456495924</v>
      </c>
      <c r="P207" s="61">
        <f t="shared" si="18"/>
        <v>0</v>
      </c>
      <c r="Q207" s="62">
        <f t="shared" si="19"/>
        <v>6128.3924456495924</v>
      </c>
    </row>
    <row r="208" spans="1:18" ht="21.95" customHeight="1" x14ac:dyDescent="0.2">
      <c r="A208" s="57">
        <v>207</v>
      </c>
      <c r="B208" s="60" t="s">
        <v>1642</v>
      </c>
      <c r="C208" s="58" t="s">
        <v>1643</v>
      </c>
      <c r="D208" s="58" t="s">
        <v>1644</v>
      </c>
      <c r="E208" s="103">
        <v>145</v>
      </c>
      <c r="F208" s="104" t="s">
        <v>1901</v>
      </c>
      <c r="G208" s="105">
        <v>3</v>
      </c>
      <c r="H208" s="60">
        <v>65</v>
      </c>
      <c r="I208" s="60">
        <v>0</v>
      </c>
      <c r="J208" s="60" t="s">
        <v>2254</v>
      </c>
      <c r="K208" s="60">
        <v>0</v>
      </c>
      <c r="L208" s="60">
        <v>0</v>
      </c>
      <c r="M208" s="61">
        <f t="shared" si="15"/>
        <v>1746.8953004005341</v>
      </c>
      <c r="N208" s="61">
        <f t="shared" si="16"/>
        <v>0</v>
      </c>
      <c r="O208" s="61">
        <f t="shared" si="17"/>
        <v>1746.8953004005341</v>
      </c>
      <c r="P208" s="61">
        <f t="shared" si="18"/>
        <v>0</v>
      </c>
      <c r="Q208" s="62">
        <f t="shared" si="19"/>
        <v>1746.8953004005341</v>
      </c>
    </row>
    <row r="209" spans="1:17" ht="21.95" customHeight="1" x14ac:dyDescent="0.2">
      <c r="A209" s="57">
        <v>208</v>
      </c>
      <c r="B209" s="60" t="s">
        <v>1645</v>
      </c>
      <c r="C209" s="58" t="s">
        <v>1646</v>
      </c>
      <c r="D209" s="58" t="s">
        <v>1647</v>
      </c>
      <c r="E209" s="93">
        <v>173</v>
      </c>
      <c r="F209" s="58" t="s">
        <v>1901</v>
      </c>
      <c r="G209" s="94">
        <v>1</v>
      </c>
      <c r="H209" s="60">
        <v>26</v>
      </c>
      <c r="I209" s="60">
        <v>0</v>
      </c>
      <c r="J209" s="60" t="s">
        <v>2254</v>
      </c>
      <c r="K209" s="60">
        <v>0</v>
      </c>
      <c r="L209" s="60">
        <v>0</v>
      </c>
      <c r="M209" s="61">
        <f t="shared" si="15"/>
        <v>1746.8953004005341</v>
      </c>
      <c r="N209" s="61">
        <f t="shared" si="16"/>
        <v>0</v>
      </c>
      <c r="O209" s="61">
        <f t="shared" si="17"/>
        <v>1746.8953004005341</v>
      </c>
      <c r="P209" s="61">
        <f t="shared" si="18"/>
        <v>0</v>
      </c>
      <c r="Q209" s="62">
        <f t="shared" si="19"/>
        <v>1746.8953004005341</v>
      </c>
    </row>
    <row r="210" spans="1:17" ht="21.95" customHeight="1" x14ac:dyDescent="0.2">
      <c r="A210" s="57">
        <v>209</v>
      </c>
      <c r="B210" s="60" t="s">
        <v>1673</v>
      </c>
      <c r="C210" s="58" t="s">
        <v>1674</v>
      </c>
      <c r="D210" s="58" t="s">
        <v>1675</v>
      </c>
      <c r="E210" s="93">
        <v>139</v>
      </c>
      <c r="F210" s="58" t="s">
        <v>1901</v>
      </c>
      <c r="G210" s="60">
        <v>2</v>
      </c>
      <c r="H210" s="60">
        <v>60</v>
      </c>
      <c r="I210" s="60">
        <v>0</v>
      </c>
      <c r="J210" s="60" t="s">
        <v>2255</v>
      </c>
      <c r="K210" s="60">
        <v>1</v>
      </c>
      <c r="L210" s="60">
        <v>2</v>
      </c>
      <c r="M210" s="61">
        <f t="shared" si="15"/>
        <v>1746.8953004005341</v>
      </c>
      <c r="N210" s="61">
        <f t="shared" si="16"/>
        <v>4381.4971452490581</v>
      </c>
      <c r="O210" s="61">
        <f t="shared" si="17"/>
        <v>6128.3924456495924</v>
      </c>
      <c r="P210" s="61">
        <f t="shared" si="18"/>
        <v>0</v>
      </c>
      <c r="Q210" s="62">
        <f t="shared" si="19"/>
        <v>6128.3924456495924</v>
      </c>
    </row>
    <row r="211" spans="1:17" ht="21.95" customHeight="1" x14ac:dyDescent="0.2">
      <c r="A211" s="57">
        <v>210</v>
      </c>
      <c r="B211" s="60" t="s">
        <v>1679</v>
      </c>
      <c r="C211" s="58" t="s">
        <v>1680</v>
      </c>
      <c r="D211" s="58" t="s">
        <v>1683</v>
      </c>
      <c r="E211" s="103">
        <v>166</v>
      </c>
      <c r="F211" s="104" t="s">
        <v>1901</v>
      </c>
      <c r="G211" s="105">
        <v>2</v>
      </c>
      <c r="H211" s="60">
        <v>30</v>
      </c>
      <c r="I211" s="60">
        <v>0</v>
      </c>
      <c r="J211" s="60" t="s">
        <v>2254</v>
      </c>
      <c r="K211" s="60">
        <v>0</v>
      </c>
      <c r="L211" s="60">
        <v>0</v>
      </c>
      <c r="M211" s="61">
        <f t="shared" si="15"/>
        <v>1746.8953004005341</v>
      </c>
      <c r="N211" s="61">
        <f t="shared" si="16"/>
        <v>0</v>
      </c>
      <c r="O211" s="61">
        <f t="shared" si="17"/>
        <v>1746.8953004005341</v>
      </c>
      <c r="P211" s="61">
        <f t="shared" si="18"/>
        <v>0</v>
      </c>
      <c r="Q211" s="62">
        <f t="shared" si="19"/>
        <v>1746.8953004005341</v>
      </c>
    </row>
    <row r="212" spans="1:17" ht="21.95" customHeight="1" x14ac:dyDescent="0.2">
      <c r="A212" s="57">
        <v>211</v>
      </c>
      <c r="B212" s="60" t="s">
        <v>1684</v>
      </c>
      <c r="C212" s="58" t="s">
        <v>1685</v>
      </c>
      <c r="D212" s="58" t="s">
        <v>1686</v>
      </c>
      <c r="E212" s="93">
        <v>124</v>
      </c>
      <c r="F212" s="58" t="s">
        <v>1901</v>
      </c>
      <c r="G212" s="94">
        <v>1</v>
      </c>
      <c r="H212" s="60">
        <v>14</v>
      </c>
      <c r="I212" s="60">
        <v>0</v>
      </c>
      <c r="J212" s="60" t="s">
        <v>2255</v>
      </c>
      <c r="K212" s="60">
        <v>1</v>
      </c>
      <c r="L212" s="60">
        <v>1</v>
      </c>
      <c r="M212" s="61">
        <f t="shared" si="15"/>
        <v>1746.8953004005341</v>
      </c>
      <c r="N212" s="61">
        <f t="shared" si="16"/>
        <v>2190.7485726245291</v>
      </c>
      <c r="O212" s="61">
        <f t="shared" si="17"/>
        <v>3937.6438730250629</v>
      </c>
      <c r="P212" s="61">
        <f t="shared" si="18"/>
        <v>0</v>
      </c>
      <c r="Q212" s="62">
        <f t="shared" si="19"/>
        <v>3937.6438730250629</v>
      </c>
    </row>
    <row r="213" spans="1:17" ht="21.95" customHeight="1" x14ac:dyDescent="0.2">
      <c r="A213" s="57">
        <v>212</v>
      </c>
      <c r="B213" s="60" t="s">
        <v>1687</v>
      </c>
      <c r="C213" s="58" t="s">
        <v>1688</v>
      </c>
      <c r="D213" s="58" t="s">
        <v>1689</v>
      </c>
      <c r="E213" s="106">
        <v>122</v>
      </c>
      <c r="F213" s="107" t="s">
        <v>1901</v>
      </c>
      <c r="G213" s="108">
        <v>1</v>
      </c>
      <c r="H213" s="60">
        <v>16</v>
      </c>
      <c r="I213" s="60">
        <v>0</v>
      </c>
      <c r="J213" s="60" t="s">
        <v>2254</v>
      </c>
      <c r="K213" s="60">
        <v>1</v>
      </c>
      <c r="L213" s="60">
        <v>1</v>
      </c>
      <c r="M213" s="61">
        <f t="shared" si="15"/>
        <v>1746.8953004005341</v>
      </c>
      <c r="N213" s="61">
        <f t="shared" si="16"/>
        <v>2190.7485726245291</v>
      </c>
      <c r="O213" s="61">
        <f t="shared" si="17"/>
        <v>3937.6438730250629</v>
      </c>
      <c r="P213" s="61">
        <f t="shared" si="18"/>
        <v>0</v>
      </c>
      <c r="Q213" s="62">
        <f t="shared" si="19"/>
        <v>3937.6438730250629</v>
      </c>
    </row>
    <row r="214" spans="1:17" ht="21.95" customHeight="1" x14ac:dyDescent="0.2">
      <c r="A214" s="57">
        <v>213</v>
      </c>
      <c r="B214" s="60" t="s">
        <v>1691</v>
      </c>
      <c r="C214" s="58" t="s">
        <v>619</v>
      </c>
      <c r="D214" s="58" t="s">
        <v>1692</v>
      </c>
      <c r="E214" s="93">
        <v>152</v>
      </c>
      <c r="F214" s="58" t="s">
        <v>1901</v>
      </c>
      <c r="G214" s="94">
        <v>3</v>
      </c>
      <c r="H214" s="60">
        <v>57</v>
      </c>
      <c r="I214" s="60">
        <v>0</v>
      </c>
      <c r="J214" s="60" t="s">
        <v>2255</v>
      </c>
      <c r="K214" s="60">
        <v>1</v>
      </c>
      <c r="L214" s="60">
        <v>3</v>
      </c>
      <c r="M214" s="61">
        <f t="shared" si="15"/>
        <v>1746.8953004005341</v>
      </c>
      <c r="N214" s="61">
        <f t="shared" si="16"/>
        <v>6572.2457178735876</v>
      </c>
      <c r="O214" s="61">
        <f t="shared" si="17"/>
        <v>8319.141018274122</v>
      </c>
      <c r="P214" s="61">
        <f t="shared" si="18"/>
        <v>0</v>
      </c>
      <c r="Q214" s="62">
        <f t="shared" si="19"/>
        <v>8319.141018274122</v>
      </c>
    </row>
    <row r="215" spans="1:17" ht="21.95" customHeight="1" x14ac:dyDescent="0.2">
      <c r="A215" s="57">
        <v>214</v>
      </c>
      <c r="B215" s="60" t="s">
        <v>2055</v>
      </c>
      <c r="C215" s="58" t="s">
        <v>2253</v>
      </c>
      <c r="D215" s="58" t="s">
        <v>2056</v>
      </c>
      <c r="E215" s="106">
        <v>122</v>
      </c>
      <c r="F215" s="107" t="s">
        <v>1901</v>
      </c>
      <c r="G215" s="117">
        <v>1</v>
      </c>
      <c r="H215" s="60">
        <v>18</v>
      </c>
      <c r="I215" s="60">
        <v>0</v>
      </c>
      <c r="J215" s="60" t="s">
        <v>2254</v>
      </c>
      <c r="K215" s="60">
        <v>1</v>
      </c>
      <c r="L215" s="60">
        <v>1</v>
      </c>
      <c r="M215" s="61">
        <f t="shared" si="15"/>
        <v>1746.8953004005341</v>
      </c>
      <c r="N215" s="61">
        <f t="shared" si="16"/>
        <v>2190.7485726245291</v>
      </c>
      <c r="O215" s="61">
        <f t="shared" si="17"/>
        <v>3937.6438730250629</v>
      </c>
      <c r="P215" s="61">
        <f t="shared" si="18"/>
        <v>0</v>
      </c>
      <c r="Q215" s="62">
        <f t="shared" si="19"/>
        <v>3937.6438730250629</v>
      </c>
    </row>
    <row r="216" spans="1:17" ht="21.95" customHeight="1" x14ac:dyDescent="0.2">
      <c r="A216" s="57">
        <v>215</v>
      </c>
      <c r="B216" s="60" t="s">
        <v>2060</v>
      </c>
      <c r="C216" s="58" t="s">
        <v>601</v>
      </c>
      <c r="D216" s="58" t="s">
        <v>2061</v>
      </c>
      <c r="E216" s="106">
        <v>135</v>
      </c>
      <c r="F216" s="107" t="s">
        <v>1901</v>
      </c>
      <c r="G216" s="117">
        <v>2</v>
      </c>
      <c r="H216" s="60">
        <v>35</v>
      </c>
      <c r="I216" s="60">
        <v>0</v>
      </c>
      <c r="J216" s="60" t="s">
        <v>2255</v>
      </c>
      <c r="K216" s="60">
        <v>1</v>
      </c>
      <c r="L216" s="60">
        <v>2</v>
      </c>
      <c r="M216" s="61">
        <f t="shared" si="15"/>
        <v>1746.8953004005341</v>
      </c>
      <c r="N216" s="61">
        <f t="shared" si="16"/>
        <v>4381.4971452490581</v>
      </c>
      <c r="O216" s="61">
        <f t="shared" si="17"/>
        <v>6128.3924456495924</v>
      </c>
      <c r="P216" s="61">
        <f t="shared" si="18"/>
        <v>0</v>
      </c>
      <c r="Q216" s="62">
        <f t="shared" si="19"/>
        <v>6128.3924456495924</v>
      </c>
    </row>
    <row r="217" spans="1:17" ht="21.95" customHeight="1" x14ac:dyDescent="0.2">
      <c r="A217" s="57">
        <v>216</v>
      </c>
      <c r="B217" s="60" t="s">
        <v>2066</v>
      </c>
      <c r="C217" s="58" t="s">
        <v>615</v>
      </c>
      <c r="D217" s="58" t="s">
        <v>2067</v>
      </c>
      <c r="E217" s="106">
        <v>135</v>
      </c>
      <c r="F217" s="107" t="s">
        <v>1901</v>
      </c>
      <c r="G217" s="117">
        <v>2</v>
      </c>
      <c r="H217" s="60">
        <v>40</v>
      </c>
      <c r="I217" s="60">
        <v>0</v>
      </c>
      <c r="J217" s="60" t="s">
        <v>2255</v>
      </c>
      <c r="K217" s="60">
        <v>1</v>
      </c>
      <c r="L217" s="60">
        <v>2</v>
      </c>
      <c r="M217" s="61">
        <f t="shared" si="15"/>
        <v>1746.8953004005341</v>
      </c>
      <c r="N217" s="61">
        <f t="shared" si="16"/>
        <v>4381.4971452490581</v>
      </c>
      <c r="O217" s="61">
        <f t="shared" si="17"/>
        <v>6128.3924456495924</v>
      </c>
      <c r="P217" s="61">
        <f t="shared" si="18"/>
        <v>0</v>
      </c>
      <c r="Q217" s="62">
        <f t="shared" si="19"/>
        <v>6128.3924456495924</v>
      </c>
    </row>
    <row r="218" spans="1:17" ht="21.95" customHeight="1" x14ac:dyDescent="0.2">
      <c r="A218" s="57">
        <v>217</v>
      </c>
      <c r="B218" s="60" t="s">
        <v>914</v>
      </c>
      <c r="C218" s="58" t="s">
        <v>1657</v>
      </c>
      <c r="D218" s="58" t="s">
        <v>1658</v>
      </c>
      <c r="E218" s="106">
        <v>131</v>
      </c>
      <c r="F218" s="107" t="s">
        <v>1901</v>
      </c>
      <c r="G218" s="117">
        <v>1</v>
      </c>
      <c r="H218" s="60">
        <v>19</v>
      </c>
      <c r="I218" s="60">
        <v>0</v>
      </c>
      <c r="J218" s="60" t="s">
        <v>2254</v>
      </c>
      <c r="K218" s="60">
        <v>0</v>
      </c>
      <c r="L218" s="60">
        <v>0</v>
      </c>
      <c r="M218" s="61">
        <f t="shared" si="15"/>
        <v>1746.8953004005341</v>
      </c>
      <c r="N218" s="61">
        <f t="shared" si="16"/>
        <v>0</v>
      </c>
      <c r="O218" s="61">
        <f t="shared" si="17"/>
        <v>1746.8953004005341</v>
      </c>
      <c r="P218" s="61">
        <f t="shared" si="18"/>
        <v>0</v>
      </c>
      <c r="Q218" s="62">
        <f t="shared" si="19"/>
        <v>1746.8953004005341</v>
      </c>
    </row>
    <row r="219" spans="1:17" ht="21.95" customHeight="1" x14ac:dyDescent="0.2">
      <c r="A219" s="57">
        <v>218</v>
      </c>
      <c r="B219" s="60" t="s">
        <v>915</v>
      </c>
      <c r="C219" s="58" t="s">
        <v>1171</v>
      </c>
      <c r="D219" s="58" t="s">
        <v>1659</v>
      </c>
      <c r="E219" s="106">
        <v>121</v>
      </c>
      <c r="F219" s="107" t="s">
        <v>1901</v>
      </c>
      <c r="G219" s="117">
        <v>1</v>
      </c>
      <c r="H219" s="60">
        <v>18</v>
      </c>
      <c r="I219" s="60">
        <v>0</v>
      </c>
      <c r="J219" s="60" t="s">
        <v>2255</v>
      </c>
      <c r="K219" s="60">
        <v>1</v>
      </c>
      <c r="L219" s="60">
        <v>1</v>
      </c>
      <c r="M219" s="61">
        <f t="shared" si="15"/>
        <v>1746.8953004005341</v>
      </c>
      <c r="N219" s="61">
        <f t="shared" si="16"/>
        <v>2190.7485726245291</v>
      </c>
      <c r="O219" s="61">
        <f t="shared" si="17"/>
        <v>3937.6438730250629</v>
      </c>
      <c r="P219" s="61">
        <f t="shared" si="18"/>
        <v>0</v>
      </c>
      <c r="Q219" s="62">
        <f t="shared" si="19"/>
        <v>3937.6438730250629</v>
      </c>
    </row>
    <row r="220" spans="1:17" ht="21.95" customHeight="1" x14ac:dyDescent="0.2">
      <c r="A220" s="57">
        <v>219</v>
      </c>
      <c r="B220" s="60" t="s">
        <v>916</v>
      </c>
      <c r="C220" s="58" t="s">
        <v>617</v>
      </c>
      <c r="D220" s="58" t="s">
        <v>1041</v>
      </c>
      <c r="E220" s="106">
        <v>191</v>
      </c>
      <c r="F220" s="107" t="s">
        <v>1901</v>
      </c>
      <c r="G220" s="117">
        <v>3</v>
      </c>
      <c r="H220" s="60">
        <v>45</v>
      </c>
      <c r="I220" s="60">
        <v>0</v>
      </c>
      <c r="J220" s="60" t="s">
        <v>2255</v>
      </c>
      <c r="K220" s="60">
        <v>1</v>
      </c>
      <c r="L220" s="60">
        <v>3</v>
      </c>
      <c r="M220" s="61">
        <f t="shared" si="15"/>
        <v>1746.8953004005341</v>
      </c>
      <c r="N220" s="61">
        <f t="shared" si="16"/>
        <v>6572.2457178735876</v>
      </c>
      <c r="O220" s="61">
        <f t="shared" si="17"/>
        <v>8319.141018274122</v>
      </c>
      <c r="P220" s="61">
        <f t="shared" si="18"/>
        <v>0</v>
      </c>
      <c r="Q220" s="62">
        <f t="shared" si="19"/>
        <v>8319.141018274122</v>
      </c>
    </row>
    <row r="221" spans="1:17" ht="21.95" customHeight="1" x14ac:dyDescent="0.2">
      <c r="A221" s="57">
        <v>220</v>
      </c>
      <c r="B221" s="60" t="s">
        <v>917</v>
      </c>
      <c r="C221" s="58" t="s">
        <v>1663</v>
      </c>
      <c r="D221" s="58" t="s">
        <v>1664</v>
      </c>
      <c r="E221" s="106">
        <v>147</v>
      </c>
      <c r="F221" s="107" t="s">
        <v>1901</v>
      </c>
      <c r="G221" s="117">
        <v>1</v>
      </c>
      <c r="H221" s="60">
        <v>14</v>
      </c>
      <c r="I221" s="60">
        <v>1</v>
      </c>
      <c r="J221" s="60" t="s">
        <v>2254</v>
      </c>
      <c r="K221" s="60">
        <v>0</v>
      </c>
      <c r="L221" s="60">
        <v>0</v>
      </c>
      <c r="M221" s="61">
        <f t="shared" si="15"/>
        <v>1746.8953004005341</v>
      </c>
      <c r="N221" s="61">
        <f t="shared" si="16"/>
        <v>0</v>
      </c>
      <c r="O221" s="61">
        <f t="shared" si="17"/>
        <v>1746.8953004005341</v>
      </c>
      <c r="P221" s="61">
        <f t="shared" si="18"/>
        <v>935.93</v>
      </c>
      <c r="Q221" s="62">
        <f t="shared" si="19"/>
        <v>2682.8253004005342</v>
      </c>
    </row>
    <row r="222" spans="1:17" ht="21.95" customHeight="1" x14ac:dyDescent="0.2">
      <c r="A222" s="57">
        <v>221</v>
      </c>
      <c r="B222" s="60" t="s">
        <v>1247</v>
      </c>
      <c r="C222" s="58" t="s">
        <v>1665</v>
      </c>
      <c r="D222" s="58" t="s">
        <v>1666</v>
      </c>
      <c r="E222" s="106">
        <v>152</v>
      </c>
      <c r="F222" s="107" t="s">
        <v>1901</v>
      </c>
      <c r="G222" s="117">
        <v>1</v>
      </c>
      <c r="H222" s="60">
        <v>15</v>
      </c>
      <c r="I222" s="60">
        <v>0</v>
      </c>
      <c r="J222" s="60" t="s">
        <v>2254</v>
      </c>
      <c r="K222" s="60">
        <v>0</v>
      </c>
      <c r="L222" s="60">
        <v>0</v>
      </c>
      <c r="M222" s="61">
        <f t="shared" si="15"/>
        <v>1746.8953004005341</v>
      </c>
      <c r="N222" s="61">
        <f t="shared" si="16"/>
        <v>0</v>
      </c>
      <c r="O222" s="61">
        <f t="shared" si="17"/>
        <v>1746.8953004005341</v>
      </c>
      <c r="P222" s="61">
        <f t="shared" si="18"/>
        <v>0</v>
      </c>
      <c r="Q222" s="62">
        <f t="shared" si="19"/>
        <v>1746.8953004005341</v>
      </c>
    </row>
    <row r="223" spans="1:17" ht="21.95" customHeight="1" x14ac:dyDescent="0.2">
      <c r="A223" s="57">
        <v>222</v>
      </c>
      <c r="B223" s="60" t="s">
        <v>1062</v>
      </c>
      <c r="C223" s="58" t="s">
        <v>616</v>
      </c>
      <c r="D223" s="58" t="s">
        <v>1063</v>
      </c>
      <c r="E223" s="106">
        <v>152</v>
      </c>
      <c r="F223" s="107" t="s">
        <v>1901</v>
      </c>
      <c r="G223" s="117">
        <v>2</v>
      </c>
      <c r="H223" s="60">
        <v>35</v>
      </c>
      <c r="I223" s="60">
        <v>0</v>
      </c>
      <c r="J223" s="60" t="s">
        <v>2255</v>
      </c>
      <c r="K223" s="60">
        <v>1</v>
      </c>
      <c r="L223" s="60">
        <v>2</v>
      </c>
      <c r="M223" s="61">
        <f t="shared" si="15"/>
        <v>1746.8953004005341</v>
      </c>
      <c r="N223" s="61">
        <f t="shared" si="16"/>
        <v>4381.4971452490581</v>
      </c>
      <c r="O223" s="61">
        <f t="shared" si="17"/>
        <v>6128.3924456495924</v>
      </c>
      <c r="P223" s="61">
        <f t="shared" si="18"/>
        <v>0</v>
      </c>
      <c r="Q223" s="62">
        <f t="shared" si="19"/>
        <v>6128.3924456495924</v>
      </c>
    </row>
    <row r="224" spans="1:17" ht="21.95" customHeight="1" x14ac:dyDescent="0.2">
      <c r="A224" s="57">
        <v>223</v>
      </c>
      <c r="B224" s="60" t="s">
        <v>1073</v>
      </c>
      <c r="C224" s="58" t="s">
        <v>1074</v>
      </c>
      <c r="D224" s="58" t="s">
        <v>1075</v>
      </c>
      <c r="E224" s="106">
        <v>144</v>
      </c>
      <c r="F224" s="107" t="s">
        <v>1901</v>
      </c>
      <c r="G224" s="117">
        <v>1</v>
      </c>
      <c r="H224" s="60">
        <v>24</v>
      </c>
      <c r="I224" s="60">
        <v>0</v>
      </c>
      <c r="J224" s="60" t="s">
        <v>2254</v>
      </c>
      <c r="K224" s="60">
        <v>0</v>
      </c>
      <c r="L224" s="60">
        <v>0</v>
      </c>
      <c r="M224" s="61">
        <f t="shared" si="15"/>
        <v>1746.8953004005341</v>
      </c>
      <c r="N224" s="61">
        <f t="shared" si="16"/>
        <v>0</v>
      </c>
      <c r="O224" s="61">
        <f t="shared" si="17"/>
        <v>1746.8953004005341</v>
      </c>
      <c r="P224" s="61">
        <f t="shared" si="18"/>
        <v>0</v>
      </c>
      <c r="Q224" s="62">
        <f t="shared" si="19"/>
        <v>1746.8953004005341</v>
      </c>
    </row>
    <row r="225" spans="1:17" ht="21.95" customHeight="1" x14ac:dyDescent="0.2">
      <c r="A225" s="57">
        <v>224</v>
      </c>
      <c r="B225" s="60" t="s">
        <v>1082</v>
      </c>
      <c r="C225" s="58" t="s">
        <v>1083</v>
      </c>
      <c r="D225" s="58" t="s">
        <v>1084</v>
      </c>
      <c r="E225" s="106">
        <v>149</v>
      </c>
      <c r="F225" s="107" t="s">
        <v>1901</v>
      </c>
      <c r="G225" s="117">
        <v>1</v>
      </c>
      <c r="H225" s="60">
        <v>15</v>
      </c>
      <c r="I225" s="60">
        <v>0</v>
      </c>
      <c r="J225" s="60" t="s">
        <v>2254</v>
      </c>
      <c r="K225" s="60">
        <v>0</v>
      </c>
      <c r="L225" s="60">
        <v>0</v>
      </c>
      <c r="M225" s="61">
        <f t="shared" si="15"/>
        <v>1746.8953004005341</v>
      </c>
      <c r="N225" s="61">
        <f t="shared" si="16"/>
        <v>0</v>
      </c>
      <c r="O225" s="61">
        <f t="shared" si="17"/>
        <v>1746.8953004005341</v>
      </c>
      <c r="P225" s="61">
        <f t="shared" si="18"/>
        <v>0</v>
      </c>
      <c r="Q225" s="62">
        <f t="shared" si="19"/>
        <v>1746.8953004005341</v>
      </c>
    </row>
    <row r="226" spans="1:17" ht="21.95" customHeight="1" x14ac:dyDescent="0.2">
      <c r="A226" s="57">
        <v>225</v>
      </c>
      <c r="B226" s="60" t="s">
        <v>1435</v>
      </c>
      <c r="C226" s="58" t="s">
        <v>2180</v>
      </c>
      <c r="D226" s="58" t="s">
        <v>1436</v>
      </c>
      <c r="E226" s="93">
        <v>151</v>
      </c>
      <c r="F226" s="58" t="s">
        <v>1901</v>
      </c>
      <c r="G226" s="60">
        <v>1</v>
      </c>
      <c r="H226" s="60">
        <v>28</v>
      </c>
      <c r="I226" s="60">
        <v>0</v>
      </c>
      <c r="J226" s="60" t="s">
        <v>2255</v>
      </c>
      <c r="K226" s="60">
        <v>1</v>
      </c>
      <c r="L226" s="60">
        <v>1</v>
      </c>
      <c r="M226" s="61">
        <f t="shared" si="15"/>
        <v>1746.8953004005341</v>
      </c>
      <c r="N226" s="61">
        <f t="shared" si="16"/>
        <v>2190.7485726245291</v>
      </c>
      <c r="O226" s="61">
        <f t="shared" si="17"/>
        <v>3937.6438730250629</v>
      </c>
      <c r="P226" s="61">
        <f t="shared" si="18"/>
        <v>0</v>
      </c>
      <c r="Q226" s="62">
        <f t="shared" si="19"/>
        <v>3937.6438730250629</v>
      </c>
    </row>
    <row r="227" spans="1:17" ht="21.95" customHeight="1" x14ac:dyDescent="0.2">
      <c r="A227" s="57">
        <v>226</v>
      </c>
      <c r="B227" s="60" t="s">
        <v>1437</v>
      </c>
      <c r="C227" s="58" t="s">
        <v>2013</v>
      </c>
      <c r="D227" s="58" t="s">
        <v>2228</v>
      </c>
      <c r="E227" s="93">
        <v>123</v>
      </c>
      <c r="F227" s="58" t="s">
        <v>1901</v>
      </c>
      <c r="G227" s="60">
        <v>1</v>
      </c>
      <c r="H227" s="60">
        <v>22</v>
      </c>
      <c r="I227" s="60">
        <v>0</v>
      </c>
      <c r="J227" s="60" t="s">
        <v>2254</v>
      </c>
      <c r="K227" s="60">
        <v>0</v>
      </c>
      <c r="L227" s="60">
        <v>0</v>
      </c>
      <c r="M227" s="61">
        <f t="shared" si="15"/>
        <v>1746.8953004005341</v>
      </c>
      <c r="N227" s="61">
        <f t="shared" si="16"/>
        <v>0</v>
      </c>
      <c r="O227" s="61">
        <f t="shared" si="17"/>
        <v>1746.8953004005341</v>
      </c>
      <c r="P227" s="61">
        <f t="shared" si="18"/>
        <v>0</v>
      </c>
      <c r="Q227" s="62">
        <f t="shared" si="19"/>
        <v>1746.8953004005341</v>
      </c>
    </row>
    <row r="228" spans="1:17" ht="21.95" customHeight="1" x14ac:dyDescent="0.2">
      <c r="A228" s="57">
        <v>227</v>
      </c>
      <c r="B228" s="60" t="s">
        <v>1353</v>
      </c>
      <c r="C228" s="58" t="s">
        <v>1354</v>
      </c>
      <c r="D228" s="58" t="s">
        <v>1355</v>
      </c>
      <c r="E228" s="93">
        <v>172</v>
      </c>
      <c r="F228" s="58" t="s">
        <v>1901</v>
      </c>
      <c r="G228" s="60">
        <v>3</v>
      </c>
      <c r="H228" s="60">
        <v>60</v>
      </c>
      <c r="I228" s="60">
        <v>0</v>
      </c>
      <c r="J228" s="60" t="s">
        <v>2254</v>
      </c>
      <c r="K228" s="60">
        <v>0</v>
      </c>
      <c r="L228" s="60">
        <v>0</v>
      </c>
      <c r="M228" s="61">
        <f t="shared" si="15"/>
        <v>1746.8953004005341</v>
      </c>
      <c r="N228" s="61">
        <f t="shared" si="16"/>
        <v>0</v>
      </c>
      <c r="O228" s="61">
        <f t="shared" si="17"/>
        <v>1746.8953004005341</v>
      </c>
      <c r="P228" s="61">
        <f t="shared" si="18"/>
        <v>0</v>
      </c>
      <c r="Q228" s="62">
        <f t="shared" si="19"/>
        <v>1746.8953004005341</v>
      </c>
    </row>
    <row r="229" spans="1:17" ht="21.95" customHeight="1" x14ac:dyDescent="0.2">
      <c r="A229" s="57">
        <v>228</v>
      </c>
      <c r="B229" s="60" t="s">
        <v>732</v>
      </c>
      <c r="C229" s="58" t="s">
        <v>733</v>
      </c>
      <c r="D229" s="58" t="s">
        <v>734</v>
      </c>
      <c r="E229" s="93">
        <v>132</v>
      </c>
      <c r="F229" s="58" t="s">
        <v>1901</v>
      </c>
      <c r="G229" s="60">
        <v>3</v>
      </c>
      <c r="H229" s="60">
        <v>63</v>
      </c>
      <c r="I229" s="60">
        <v>0</v>
      </c>
      <c r="J229" s="60" t="s">
        <v>2254</v>
      </c>
      <c r="K229" s="60">
        <v>0</v>
      </c>
      <c r="L229" s="60">
        <v>0</v>
      </c>
      <c r="M229" s="61">
        <f t="shared" si="15"/>
        <v>1746.8953004005341</v>
      </c>
      <c r="N229" s="61">
        <f t="shared" si="16"/>
        <v>0</v>
      </c>
      <c r="O229" s="61">
        <f t="shared" si="17"/>
        <v>1746.8953004005341</v>
      </c>
      <c r="P229" s="61">
        <f t="shared" si="18"/>
        <v>0</v>
      </c>
      <c r="Q229" s="62">
        <f t="shared" si="19"/>
        <v>1746.8953004005341</v>
      </c>
    </row>
    <row r="230" spans="1:17" ht="21.95" customHeight="1" x14ac:dyDescent="0.2">
      <c r="A230" s="57">
        <v>229</v>
      </c>
      <c r="B230" s="60" t="s">
        <v>2229</v>
      </c>
      <c r="C230" s="58" t="s">
        <v>2230</v>
      </c>
      <c r="D230" s="58" t="s">
        <v>2231</v>
      </c>
      <c r="E230" s="93">
        <v>144</v>
      </c>
      <c r="F230" s="58" t="s">
        <v>1901</v>
      </c>
      <c r="G230" s="60">
        <v>2</v>
      </c>
      <c r="H230" s="60">
        <v>25</v>
      </c>
      <c r="I230" s="60">
        <v>0</v>
      </c>
      <c r="J230" s="60" t="s">
        <v>2254</v>
      </c>
      <c r="K230" s="60">
        <v>0</v>
      </c>
      <c r="L230" s="60">
        <v>0</v>
      </c>
      <c r="M230" s="61">
        <f t="shared" si="15"/>
        <v>1746.8953004005341</v>
      </c>
      <c r="N230" s="61">
        <f t="shared" si="16"/>
        <v>0</v>
      </c>
      <c r="O230" s="61">
        <f t="shared" si="17"/>
        <v>1746.8953004005341</v>
      </c>
      <c r="P230" s="61">
        <f t="shared" si="18"/>
        <v>0</v>
      </c>
      <c r="Q230" s="62">
        <f t="shared" si="19"/>
        <v>1746.8953004005341</v>
      </c>
    </row>
    <row r="231" spans="1:17" ht="21.95" customHeight="1" x14ac:dyDescent="0.2">
      <c r="A231" s="57">
        <v>230</v>
      </c>
      <c r="B231" s="60" t="s">
        <v>2232</v>
      </c>
      <c r="C231" s="58" t="s">
        <v>2237</v>
      </c>
      <c r="D231" s="58" t="s">
        <v>2233</v>
      </c>
      <c r="E231" s="93">
        <v>139</v>
      </c>
      <c r="F231" s="58" t="s">
        <v>1901</v>
      </c>
      <c r="G231" s="60">
        <v>2</v>
      </c>
      <c r="H231" s="60">
        <v>37</v>
      </c>
      <c r="I231" s="60">
        <v>0</v>
      </c>
      <c r="J231" s="60" t="s">
        <v>2254</v>
      </c>
      <c r="K231" s="60">
        <v>1</v>
      </c>
      <c r="L231" s="60">
        <v>2</v>
      </c>
      <c r="M231" s="61">
        <f t="shared" si="15"/>
        <v>1746.8953004005341</v>
      </c>
      <c r="N231" s="61">
        <f t="shared" si="16"/>
        <v>4381.4971452490581</v>
      </c>
      <c r="O231" s="61">
        <f t="shared" si="17"/>
        <v>6128.3924456495924</v>
      </c>
      <c r="P231" s="61">
        <f t="shared" si="18"/>
        <v>0</v>
      </c>
      <c r="Q231" s="62">
        <f t="shared" si="19"/>
        <v>6128.3924456495924</v>
      </c>
    </row>
    <row r="232" spans="1:17" ht="21.95" customHeight="1" x14ac:dyDescent="0.2">
      <c r="A232" s="57">
        <v>231</v>
      </c>
      <c r="B232" s="60" t="s">
        <v>2256</v>
      </c>
      <c r="C232" s="58" t="s">
        <v>2252</v>
      </c>
      <c r="D232" s="58" t="s">
        <v>2257</v>
      </c>
      <c r="E232" s="93">
        <v>144</v>
      </c>
      <c r="F232" s="58" t="s">
        <v>1901</v>
      </c>
      <c r="G232" s="60">
        <v>1</v>
      </c>
      <c r="H232" s="60">
        <v>18</v>
      </c>
      <c r="I232" s="60">
        <v>0</v>
      </c>
      <c r="J232" s="60" t="s">
        <v>2254</v>
      </c>
      <c r="K232" s="60">
        <v>0</v>
      </c>
      <c r="L232" s="60">
        <v>0</v>
      </c>
      <c r="M232" s="61">
        <f t="shared" si="15"/>
        <v>1746.8953004005341</v>
      </c>
      <c r="N232" s="61">
        <f t="shared" si="16"/>
        <v>0</v>
      </c>
      <c r="O232" s="61">
        <f t="shared" si="17"/>
        <v>1746.8953004005341</v>
      </c>
      <c r="P232" s="61">
        <f t="shared" si="18"/>
        <v>0</v>
      </c>
      <c r="Q232" s="62">
        <f t="shared" si="19"/>
        <v>1746.8953004005341</v>
      </c>
    </row>
    <row r="233" spans="1:17" ht="21.95" customHeight="1" x14ac:dyDescent="0.2">
      <c r="A233" s="57">
        <v>232</v>
      </c>
      <c r="B233" s="60" t="s">
        <v>2258</v>
      </c>
      <c r="C233" s="58" t="s">
        <v>2242</v>
      </c>
      <c r="D233" s="58" t="s">
        <v>2243</v>
      </c>
      <c r="E233" s="93">
        <v>189</v>
      </c>
      <c r="F233" s="58" t="s">
        <v>1901</v>
      </c>
      <c r="G233" s="60">
        <v>1</v>
      </c>
      <c r="H233" s="60">
        <v>14</v>
      </c>
      <c r="I233" s="60">
        <v>0</v>
      </c>
      <c r="J233" s="60" t="s">
        <v>2254</v>
      </c>
      <c r="K233" s="60">
        <v>0</v>
      </c>
      <c r="L233" s="60">
        <v>0</v>
      </c>
      <c r="M233" s="61">
        <f t="shared" si="15"/>
        <v>1746.8953004005341</v>
      </c>
      <c r="N233" s="61">
        <f t="shared" si="16"/>
        <v>0</v>
      </c>
      <c r="O233" s="61">
        <f t="shared" si="17"/>
        <v>1746.8953004005341</v>
      </c>
      <c r="P233" s="61">
        <f t="shared" si="18"/>
        <v>0</v>
      </c>
      <c r="Q233" s="62">
        <f t="shared" si="19"/>
        <v>1746.8953004005341</v>
      </c>
    </row>
    <row r="234" spans="1:17" ht="21.95" customHeight="1" x14ac:dyDescent="0.2">
      <c r="A234" s="57">
        <v>233</v>
      </c>
      <c r="B234" s="60" t="s">
        <v>2263</v>
      </c>
      <c r="C234" s="58" t="s">
        <v>2244</v>
      </c>
      <c r="D234" s="58" t="s">
        <v>2245</v>
      </c>
      <c r="E234" s="93">
        <v>163</v>
      </c>
      <c r="F234" s="58" t="s">
        <v>1901</v>
      </c>
      <c r="G234" s="60">
        <v>2</v>
      </c>
      <c r="H234" s="60">
        <v>28</v>
      </c>
      <c r="I234" s="60">
        <v>0</v>
      </c>
      <c r="J234" s="60" t="s">
        <v>2255</v>
      </c>
      <c r="K234" s="60">
        <v>1</v>
      </c>
      <c r="L234" s="60">
        <v>1</v>
      </c>
      <c r="M234" s="61">
        <f t="shared" si="15"/>
        <v>1746.8953004005341</v>
      </c>
      <c r="N234" s="61">
        <f t="shared" si="16"/>
        <v>2190.7485726245291</v>
      </c>
      <c r="O234" s="61">
        <f t="shared" si="17"/>
        <v>3937.6438730250629</v>
      </c>
      <c r="P234" s="61">
        <f t="shared" si="18"/>
        <v>0</v>
      </c>
      <c r="Q234" s="62">
        <f t="shared" si="19"/>
        <v>3937.6438730250629</v>
      </c>
    </row>
    <row r="235" spans="1:17" ht="21.95" customHeight="1" x14ac:dyDescent="0.2">
      <c r="A235" s="57">
        <v>234</v>
      </c>
      <c r="B235" s="60" t="s">
        <v>2259</v>
      </c>
      <c r="C235" s="58" t="s">
        <v>2246</v>
      </c>
      <c r="D235" s="58" t="s">
        <v>2247</v>
      </c>
      <c r="E235" s="93">
        <v>162</v>
      </c>
      <c r="F235" s="58" t="s">
        <v>1901</v>
      </c>
      <c r="G235" s="60">
        <v>1</v>
      </c>
      <c r="H235" s="60">
        <v>20</v>
      </c>
      <c r="I235" s="60">
        <v>0</v>
      </c>
      <c r="J235" s="60" t="s">
        <v>2255</v>
      </c>
      <c r="K235" s="60">
        <v>1</v>
      </c>
      <c r="L235" s="60">
        <v>1</v>
      </c>
      <c r="M235" s="61">
        <f t="shared" si="15"/>
        <v>1746.8953004005341</v>
      </c>
      <c r="N235" s="61">
        <f t="shared" si="16"/>
        <v>2190.7485726245291</v>
      </c>
      <c r="O235" s="61">
        <f t="shared" si="17"/>
        <v>3937.6438730250629</v>
      </c>
      <c r="P235" s="61">
        <f t="shared" si="18"/>
        <v>0</v>
      </c>
      <c r="Q235" s="62">
        <f t="shared" si="19"/>
        <v>3937.6438730250629</v>
      </c>
    </row>
    <row r="236" spans="1:17" ht="21.95" customHeight="1" x14ac:dyDescent="0.2">
      <c r="A236" s="57">
        <v>235</v>
      </c>
      <c r="B236" s="60" t="s">
        <v>2302</v>
      </c>
      <c r="C236" s="58" t="s">
        <v>2267</v>
      </c>
      <c r="D236" s="58" t="s">
        <v>2268</v>
      </c>
      <c r="E236" s="93">
        <v>155</v>
      </c>
      <c r="F236" s="58" t="s">
        <v>1901</v>
      </c>
      <c r="G236" s="60">
        <v>1</v>
      </c>
      <c r="H236" s="60">
        <v>18</v>
      </c>
      <c r="I236" s="60">
        <v>0</v>
      </c>
      <c r="J236" s="60" t="s">
        <v>2254</v>
      </c>
      <c r="K236" s="60">
        <v>0</v>
      </c>
      <c r="L236" s="60">
        <v>0</v>
      </c>
      <c r="M236" s="61">
        <f t="shared" si="15"/>
        <v>1746.8953004005341</v>
      </c>
      <c r="N236" s="61">
        <f t="shared" si="16"/>
        <v>0</v>
      </c>
      <c r="O236" s="61">
        <f t="shared" si="17"/>
        <v>1746.8953004005341</v>
      </c>
      <c r="P236" s="61">
        <f t="shared" si="18"/>
        <v>0</v>
      </c>
      <c r="Q236" s="62">
        <f t="shared" si="19"/>
        <v>1746.8953004005341</v>
      </c>
    </row>
    <row r="237" spans="1:17" ht="21.95" customHeight="1" x14ac:dyDescent="0.2">
      <c r="A237" s="57">
        <v>236</v>
      </c>
      <c r="B237" s="60" t="s">
        <v>2287</v>
      </c>
      <c r="C237" s="58" t="s">
        <v>2288</v>
      </c>
      <c r="D237" s="58" t="s">
        <v>2289</v>
      </c>
      <c r="E237" s="93">
        <v>132</v>
      </c>
      <c r="F237" s="58" t="s">
        <v>1901</v>
      </c>
      <c r="G237" s="60">
        <v>1</v>
      </c>
      <c r="H237" s="60">
        <v>22</v>
      </c>
      <c r="I237" s="60">
        <v>0</v>
      </c>
      <c r="J237" s="60" t="s">
        <v>2255</v>
      </c>
      <c r="K237" s="60">
        <v>1</v>
      </c>
      <c r="L237" s="60">
        <v>1</v>
      </c>
      <c r="M237" s="61">
        <f t="shared" si="15"/>
        <v>1746.8953004005341</v>
      </c>
      <c r="N237" s="61">
        <f t="shared" si="16"/>
        <v>2190.7485726245291</v>
      </c>
      <c r="O237" s="61">
        <f t="shared" si="17"/>
        <v>3937.6438730250629</v>
      </c>
      <c r="P237" s="61">
        <f t="shared" si="18"/>
        <v>0</v>
      </c>
      <c r="Q237" s="62">
        <f t="shared" si="19"/>
        <v>3937.6438730250629</v>
      </c>
    </row>
    <row r="238" spans="1:17" ht="21.95" customHeight="1" x14ac:dyDescent="0.2">
      <c r="A238" s="57">
        <v>237</v>
      </c>
      <c r="B238" s="60" t="s">
        <v>2290</v>
      </c>
      <c r="C238" s="58" t="s">
        <v>2291</v>
      </c>
      <c r="D238" s="58" t="s">
        <v>2292</v>
      </c>
      <c r="E238" s="93">
        <v>124</v>
      </c>
      <c r="F238" s="58" t="s">
        <v>1901</v>
      </c>
      <c r="G238" s="60">
        <v>1</v>
      </c>
      <c r="H238" s="60">
        <v>18</v>
      </c>
      <c r="I238" s="60">
        <v>0</v>
      </c>
      <c r="J238" s="60" t="s">
        <v>2254</v>
      </c>
      <c r="K238" s="60">
        <v>0</v>
      </c>
      <c r="L238" s="60">
        <v>0</v>
      </c>
      <c r="M238" s="61">
        <f t="shared" si="15"/>
        <v>1746.8953004005341</v>
      </c>
      <c r="N238" s="61">
        <f t="shared" si="16"/>
        <v>0</v>
      </c>
      <c r="O238" s="61">
        <f t="shared" si="17"/>
        <v>1746.8953004005341</v>
      </c>
      <c r="P238" s="61">
        <f t="shared" si="18"/>
        <v>0</v>
      </c>
      <c r="Q238" s="62">
        <f t="shared" si="19"/>
        <v>1746.8953004005341</v>
      </c>
    </row>
    <row r="239" spans="1:17" ht="21.95" customHeight="1" x14ac:dyDescent="0.2">
      <c r="A239" s="118" t="s">
        <v>1900</v>
      </c>
      <c r="B239" s="118"/>
      <c r="C239" s="118"/>
      <c r="D239" s="118"/>
      <c r="E239" s="119"/>
      <c r="F239" s="118"/>
      <c r="G239" s="77">
        <f>SUM(G2:G238)</f>
        <v>630</v>
      </c>
      <c r="H239" s="77">
        <f>SUM(H2:H238)</f>
        <v>13702</v>
      </c>
      <c r="I239" s="77">
        <f>SUM(I2:I238)</f>
        <v>42</v>
      </c>
      <c r="J239" s="77">
        <f t="shared" ref="J239" si="20">SUM(J2:J238)</f>
        <v>0</v>
      </c>
      <c r="K239" s="77">
        <f t="shared" ref="K239:Q239" si="21">SUM(K2:K238)</f>
        <v>206</v>
      </c>
      <c r="L239" s="77">
        <f t="shared" si="21"/>
        <v>549</v>
      </c>
      <c r="M239" s="120">
        <f t="shared" si="21"/>
        <v>414014.18619492836</v>
      </c>
      <c r="N239" s="120">
        <f t="shared" si="21"/>
        <v>1202720.9663708641</v>
      </c>
      <c r="O239" s="120">
        <f t="shared" si="21"/>
        <v>1616735.1525657859</v>
      </c>
      <c r="P239" s="120">
        <f t="shared" si="21"/>
        <v>39309.060000000005</v>
      </c>
      <c r="Q239" s="120">
        <f t="shared" si="21"/>
        <v>1656044.2125657871</v>
      </c>
    </row>
    <row r="240" spans="1:17" ht="21.95" customHeight="1" x14ac:dyDescent="0.2"/>
    <row r="241" spans="14:18" ht="21.95" customHeight="1" x14ac:dyDescent="0.2">
      <c r="N241" s="122"/>
      <c r="O241" s="122"/>
      <c r="P241" s="122"/>
      <c r="Q241" s="122"/>
      <c r="R241" s="123"/>
    </row>
  </sheetData>
  <phoneticPr fontId="2" type="noConversion"/>
  <printOptions horizontalCentered="1"/>
  <pageMargins left="0.25" right="0.25" top="0.75" bottom="0.75" header="0.3" footer="0.3"/>
  <pageSetup paperSize="9" scale="80" orientation="landscape" r:id="rId1"/>
  <headerFooter alignWithMargins="0">
    <oddHeader>&amp;L&amp;P&amp;CAllegato  n. 4 al DDG Piano di riparto contributi scuole paritarie Regione Lazio  E.F. 2016-Assegnazione 4/12-A.S.2016-2017
&amp;9U.S.R. LAZIO - UFFICIO&amp;10 II - CONTRIBUTI SCUOLE INFANZIA PARITARIE
A.S. 2016/17 - ROMA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126"/>
  <sheetViews>
    <sheetView view="pageLayout" topLeftCell="A34" zoomScaleNormal="100" workbookViewId="0">
      <selection activeCell="Q1" sqref="Q1"/>
    </sheetView>
  </sheetViews>
  <sheetFormatPr defaultRowHeight="9" x14ac:dyDescent="0.15"/>
  <cols>
    <col min="1" max="1" width="3.42578125" style="124" customWidth="1"/>
    <col min="2" max="2" width="12.140625" style="124" customWidth="1"/>
    <col min="3" max="3" width="22.5703125" style="124" customWidth="1"/>
    <col min="4" max="4" width="22.140625" style="124" customWidth="1"/>
    <col min="5" max="5" width="14" style="154" hidden="1" customWidth="1"/>
    <col min="6" max="6" width="14" style="124" customWidth="1"/>
    <col min="7" max="12" width="6.28515625" style="124" customWidth="1"/>
    <col min="13" max="17" width="12.28515625" style="156" customWidth="1"/>
    <col min="18" max="16384" width="9.140625" style="124"/>
  </cols>
  <sheetData>
    <row r="1" spans="1:17" ht="17.25" customHeight="1" x14ac:dyDescent="0.15"/>
    <row r="2" spans="1:17" ht="54" x14ac:dyDescent="0.15">
      <c r="A2" s="54" t="s">
        <v>1786</v>
      </c>
      <c r="B2" s="54" t="s">
        <v>1991</v>
      </c>
      <c r="C2" s="54" t="s">
        <v>1788</v>
      </c>
      <c r="D2" s="54" t="s">
        <v>1789</v>
      </c>
      <c r="E2" s="92" t="s">
        <v>2000</v>
      </c>
      <c r="F2" s="54" t="s">
        <v>1790</v>
      </c>
      <c r="G2" s="55" t="s">
        <v>1831</v>
      </c>
      <c r="H2" s="55" t="s">
        <v>1832</v>
      </c>
      <c r="I2" s="55" t="s">
        <v>1834</v>
      </c>
      <c r="J2" s="55" t="s">
        <v>1835</v>
      </c>
      <c r="K2" s="55" t="s">
        <v>2281</v>
      </c>
      <c r="L2" s="55" t="s">
        <v>1833</v>
      </c>
      <c r="M2" s="188" t="s">
        <v>2320</v>
      </c>
      <c r="N2" s="188" t="s">
        <v>2321</v>
      </c>
      <c r="O2" s="188" t="s">
        <v>2322</v>
      </c>
      <c r="P2" s="188" t="s">
        <v>2311</v>
      </c>
      <c r="Q2" s="188" t="s">
        <v>2323</v>
      </c>
    </row>
    <row r="3" spans="1:17" ht="21.95" customHeight="1" x14ac:dyDescent="0.15">
      <c r="A3" s="76">
        <v>1</v>
      </c>
      <c r="B3" s="57" t="s">
        <v>2160</v>
      </c>
      <c r="C3" s="58" t="s">
        <v>2027</v>
      </c>
      <c r="D3" s="58" t="s">
        <v>2161</v>
      </c>
      <c r="E3" s="125">
        <v>20</v>
      </c>
      <c r="F3" s="58" t="s">
        <v>2163</v>
      </c>
      <c r="G3" s="60">
        <v>1</v>
      </c>
      <c r="H3" s="60">
        <v>22</v>
      </c>
      <c r="I3" s="60">
        <v>0</v>
      </c>
      <c r="J3" s="60" t="s">
        <v>2255</v>
      </c>
      <c r="K3" s="60">
        <v>1</v>
      </c>
      <c r="L3" s="60">
        <v>1</v>
      </c>
      <c r="M3" s="61">
        <f>1308424.58/749</f>
        <v>1746.8953004005341</v>
      </c>
      <c r="N3" s="61">
        <f>5233698.34/2389*L3</f>
        <v>2190.7485726245291</v>
      </c>
      <c r="O3" s="126">
        <f>M3+N3</f>
        <v>3937.6438730250629</v>
      </c>
      <c r="P3" s="126">
        <f>935.93*I3</f>
        <v>0</v>
      </c>
      <c r="Q3" s="127">
        <f>O3+P3</f>
        <v>3937.6438730250629</v>
      </c>
    </row>
    <row r="4" spans="1:17" ht="21.95" customHeight="1" x14ac:dyDescent="0.15">
      <c r="A4" s="76">
        <v>2</v>
      </c>
      <c r="B4" s="57" t="s">
        <v>2164</v>
      </c>
      <c r="C4" s="58" t="s">
        <v>1774</v>
      </c>
      <c r="D4" s="58" t="s">
        <v>2165</v>
      </c>
      <c r="E4" s="93">
        <v>41</v>
      </c>
      <c r="F4" s="58" t="s">
        <v>2166</v>
      </c>
      <c r="G4" s="60">
        <v>4</v>
      </c>
      <c r="H4" s="60">
        <v>90</v>
      </c>
      <c r="I4" s="60">
        <v>0</v>
      </c>
      <c r="J4" s="60" t="s">
        <v>2255</v>
      </c>
      <c r="K4" s="60">
        <v>1</v>
      </c>
      <c r="L4" s="60">
        <v>4</v>
      </c>
      <c r="M4" s="61">
        <f t="shared" ref="M4:M67" si="0">1308424.58/749</f>
        <v>1746.8953004005341</v>
      </c>
      <c r="N4" s="61">
        <f t="shared" ref="N4:N67" si="1">5233698.34/2389*L4</f>
        <v>8762.9942904981162</v>
      </c>
      <c r="O4" s="126">
        <f t="shared" ref="O4:O67" si="2">M4+N4</f>
        <v>10509.889590898651</v>
      </c>
      <c r="P4" s="126">
        <f t="shared" ref="P4:P67" si="3">935.93*I4</f>
        <v>0</v>
      </c>
      <c r="Q4" s="127">
        <f t="shared" ref="Q4:Q67" si="4">O4+P4</f>
        <v>10509.889590898651</v>
      </c>
    </row>
    <row r="5" spans="1:17" ht="21.95" customHeight="1" x14ac:dyDescent="0.15">
      <c r="A5" s="76">
        <v>3</v>
      </c>
      <c r="B5" s="128" t="s">
        <v>2167</v>
      </c>
      <c r="C5" s="129" t="s">
        <v>2168</v>
      </c>
      <c r="D5" s="129" t="s">
        <v>2169</v>
      </c>
      <c r="E5" s="130">
        <v>41</v>
      </c>
      <c r="F5" s="129" t="s">
        <v>2166</v>
      </c>
      <c r="G5" s="131">
        <v>7</v>
      </c>
      <c r="H5" s="131">
        <v>141</v>
      </c>
      <c r="I5" s="131">
        <v>3</v>
      </c>
      <c r="J5" s="131" t="s">
        <v>2255</v>
      </c>
      <c r="K5" s="131">
        <v>1</v>
      </c>
      <c r="L5" s="131">
        <v>7</v>
      </c>
      <c r="M5" s="61">
        <f t="shared" si="0"/>
        <v>1746.8953004005341</v>
      </c>
      <c r="N5" s="61">
        <f t="shared" si="1"/>
        <v>15335.240008371704</v>
      </c>
      <c r="O5" s="126">
        <f t="shared" si="2"/>
        <v>17082.135308772238</v>
      </c>
      <c r="P5" s="126">
        <f t="shared" si="3"/>
        <v>2807.79</v>
      </c>
      <c r="Q5" s="127">
        <f t="shared" si="4"/>
        <v>19889.925308772239</v>
      </c>
    </row>
    <row r="6" spans="1:17" ht="21.95" customHeight="1" x14ac:dyDescent="0.15">
      <c r="A6" s="76">
        <v>4</v>
      </c>
      <c r="B6" s="57" t="s">
        <v>2170</v>
      </c>
      <c r="C6" s="58" t="s">
        <v>2171</v>
      </c>
      <c r="D6" s="58" t="s">
        <v>2172</v>
      </c>
      <c r="E6" s="132">
        <v>41</v>
      </c>
      <c r="F6" s="58" t="s">
        <v>2166</v>
      </c>
      <c r="G6" s="60">
        <v>2</v>
      </c>
      <c r="H6" s="60">
        <v>60</v>
      </c>
      <c r="I6" s="60">
        <v>0</v>
      </c>
      <c r="J6" s="60" t="s">
        <v>2255</v>
      </c>
      <c r="K6" s="60">
        <v>1</v>
      </c>
      <c r="L6" s="60">
        <v>2</v>
      </c>
      <c r="M6" s="61">
        <f t="shared" si="0"/>
        <v>1746.8953004005341</v>
      </c>
      <c r="N6" s="61">
        <f t="shared" si="1"/>
        <v>4381.4971452490581</v>
      </c>
      <c r="O6" s="126">
        <f t="shared" si="2"/>
        <v>6128.3924456495924</v>
      </c>
      <c r="P6" s="126">
        <f t="shared" si="3"/>
        <v>0</v>
      </c>
      <c r="Q6" s="127">
        <f t="shared" si="4"/>
        <v>6128.3924456495924</v>
      </c>
    </row>
    <row r="7" spans="1:17" ht="21.95" customHeight="1" x14ac:dyDescent="0.15">
      <c r="A7" s="76">
        <v>5</v>
      </c>
      <c r="B7" s="57" t="s">
        <v>2173</v>
      </c>
      <c r="C7" s="58" t="s">
        <v>2174</v>
      </c>
      <c r="D7" s="58" t="s">
        <v>2175</v>
      </c>
      <c r="E7" s="93">
        <v>22</v>
      </c>
      <c r="F7" s="58" t="s">
        <v>2176</v>
      </c>
      <c r="G7" s="60">
        <v>1</v>
      </c>
      <c r="H7" s="60">
        <v>24</v>
      </c>
      <c r="I7" s="60">
        <v>0</v>
      </c>
      <c r="J7" s="60" t="s">
        <v>2255</v>
      </c>
      <c r="K7" s="60">
        <v>1</v>
      </c>
      <c r="L7" s="60">
        <v>1</v>
      </c>
      <c r="M7" s="61">
        <f t="shared" si="0"/>
        <v>1746.8953004005341</v>
      </c>
      <c r="N7" s="61">
        <f t="shared" si="1"/>
        <v>2190.7485726245291</v>
      </c>
      <c r="O7" s="126">
        <f t="shared" si="2"/>
        <v>3937.6438730250629</v>
      </c>
      <c r="P7" s="126">
        <f t="shared" si="3"/>
        <v>0</v>
      </c>
      <c r="Q7" s="127">
        <f t="shared" si="4"/>
        <v>3937.6438730250629</v>
      </c>
    </row>
    <row r="8" spans="1:17" ht="21.95" customHeight="1" x14ac:dyDescent="0.15">
      <c r="A8" s="76">
        <v>6</v>
      </c>
      <c r="B8" s="57" t="s">
        <v>2178</v>
      </c>
      <c r="C8" s="58" t="s">
        <v>2014</v>
      </c>
      <c r="D8" s="58" t="s">
        <v>2179</v>
      </c>
      <c r="E8" s="93">
        <v>42</v>
      </c>
      <c r="F8" s="58" t="s">
        <v>2177</v>
      </c>
      <c r="G8" s="60">
        <v>3</v>
      </c>
      <c r="H8" s="60">
        <v>84</v>
      </c>
      <c r="I8" s="60">
        <v>1</v>
      </c>
      <c r="J8" s="60" t="s">
        <v>2255</v>
      </c>
      <c r="K8" s="60">
        <v>1</v>
      </c>
      <c r="L8" s="60">
        <v>3</v>
      </c>
      <c r="M8" s="61">
        <f t="shared" si="0"/>
        <v>1746.8953004005341</v>
      </c>
      <c r="N8" s="61">
        <f t="shared" si="1"/>
        <v>6572.2457178735876</v>
      </c>
      <c r="O8" s="126">
        <f t="shared" si="2"/>
        <v>8319.141018274122</v>
      </c>
      <c r="P8" s="126">
        <f t="shared" si="3"/>
        <v>935.93</v>
      </c>
      <c r="Q8" s="127">
        <f t="shared" si="4"/>
        <v>9255.0710182741223</v>
      </c>
    </row>
    <row r="9" spans="1:17" ht="21.95" customHeight="1" x14ac:dyDescent="0.15">
      <c r="A9" s="76">
        <v>7</v>
      </c>
      <c r="B9" s="57" t="s">
        <v>2181</v>
      </c>
      <c r="C9" s="58" t="s">
        <v>2182</v>
      </c>
      <c r="D9" s="58" t="s">
        <v>2183</v>
      </c>
      <c r="E9" s="93">
        <v>42</v>
      </c>
      <c r="F9" s="58" t="s">
        <v>2177</v>
      </c>
      <c r="G9" s="60">
        <v>2</v>
      </c>
      <c r="H9" s="60">
        <v>60</v>
      </c>
      <c r="I9" s="60">
        <v>0</v>
      </c>
      <c r="J9" s="60" t="s">
        <v>2255</v>
      </c>
      <c r="K9" s="60">
        <v>1</v>
      </c>
      <c r="L9" s="60">
        <v>2</v>
      </c>
      <c r="M9" s="61">
        <f t="shared" si="0"/>
        <v>1746.8953004005341</v>
      </c>
      <c r="N9" s="61">
        <f t="shared" si="1"/>
        <v>4381.4971452490581</v>
      </c>
      <c r="O9" s="126">
        <f t="shared" si="2"/>
        <v>6128.3924456495924</v>
      </c>
      <c r="P9" s="126">
        <f t="shared" si="3"/>
        <v>0</v>
      </c>
      <c r="Q9" s="127">
        <f t="shared" si="4"/>
        <v>6128.3924456495924</v>
      </c>
    </row>
    <row r="10" spans="1:17" ht="21.95" customHeight="1" x14ac:dyDescent="0.15">
      <c r="A10" s="76">
        <v>8</v>
      </c>
      <c r="B10" s="57" t="s">
        <v>2184</v>
      </c>
      <c r="C10" s="58" t="s">
        <v>2185</v>
      </c>
      <c r="D10" s="58" t="s">
        <v>2186</v>
      </c>
      <c r="E10" s="93">
        <v>40</v>
      </c>
      <c r="F10" s="58" t="s">
        <v>2187</v>
      </c>
      <c r="G10" s="60">
        <v>4</v>
      </c>
      <c r="H10" s="60">
        <v>73</v>
      </c>
      <c r="I10" s="60">
        <v>0</v>
      </c>
      <c r="J10" s="60" t="s">
        <v>2255</v>
      </c>
      <c r="K10" s="60">
        <v>1</v>
      </c>
      <c r="L10" s="60">
        <v>4</v>
      </c>
      <c r="M10" s="61">
        <f t="shared" si="0"/>
        <v>1746.8953004005341</v>
      </c>
      <c r="N10" s="61">
        <f t="shared" si="1"/>
        <v>8762.9942904981162</v>
      </c>
      <c r="O10" s="126">
        <f t="shared" si="2"/>
        <v>10509.889590898651</v>
      </c>
      <c r="P10" s="126">
        <f t="shared" si="3"/>
        <v>0</v>
      </c>
      <c r="Q10" s="127">
        <f t="shared" si="4"/>
        <v>10509.889590898651</v>
      </c>
    </row>
    <row r="11" spans="1:17" ht="21.95" customHeight="1" x14ac:dyDescent="0.15">
      <c r="A11" s="76">
        <v>9</v>
      </c>
      <c r="B11" s="57" t="s">
        <v>2188</v>
      </c>
      <c r="C11" s="58" t="s">
        <v>2190</v>
      </c>
      <c r="D11" s="58" t="s">
        <v>2191</v>
      </c>
      <c r="E11" s="93">
        <v>40</v>
      </c>
      <c r="F11" s="58" t="s">
        <v>2187</v>
      </c>
      <c r="G11" s="60">
        <v>5</v>
      </c>
      <c r="H11" s="60">
        <v>120</v>
      </c>
      <c r="I11" s="60">
        <v>0</v>
      </c>
      <c r="J11" s="60" t="s">
        <v>2255</v>
      </c>
      <c r="K11" s="60">
        <v>1</v>
      </c>
      <c r="L11" s="60">
        <v>5</v>
      </c>
      <c r="M11" s="61">
        <f t="shared" si="0"/>
        <v>1746.8953004005341</v>
      </c>
      <c r="N11" s="61">
        <f t="shared" si="1"/>
        <v>10953.742863122645</v>
      </c>
      <c r="O11" s="126">
        <f t="shared" si="2"/>
        <v>12700.638163523179</v>
      </c>
      <c r="P11" s="126">
        <f t="shared" si="3"/>
        <v>0</v>
      </c>
      <c r="Q11" s="127">
        <f t="shared" si="4"/>
        <v>12700.638163523179</v>
      </c>
    </row>
    <row r="12" spans="1:17" ht="21.95" customHeight="1" x14ac:dyDescent="0.15">
      <c r="A12" s="76">
        <v>10</v>
      </c>
      <c r="B12" s="57" t="s">
        <v>2192</v>
      </c>
      <c r="C12" s="58" t="s">
        <v>2193</v>
      </c>
      <c r="D12" s="58" t="s">
        <v>2194</v>
      </c>
      <c r="E12" s="93">
        <v>40</v>
      </c>
      <c r="F12" s="58" t="s">
        <v>2195</v>
      </c>
      <c r="G12" s="60">
        <v>1</v>
      </c>
      <c r="H12" s="60">
        <v>15</v>
      </c>
      <c r="I12" s="60">
        <v>0</v>
      </c>
      <c r="J12" s="60" t="s">
        <v>2255</v>
      </c>
      <c r="K12" s="60">
        <v>1</v>
      </c>
      <c r="L12" s="60">
        <v>1</v>
      </c>
      <c r="M12" s="61">
        <f t="shared" si="0"/>
        <v>1746.8953004005341</v>
      </c>
      <c r="N12" s="61">
        <f t="shared" si="1"/>
        <v>2190.7485726245291</v>
      </c>
      <c r="O12" s="126">
        <f t="shared" si="2"/>
        <v>3937.6438730250629</v>
      </c>
      <c r="P12" s="126">
        <f t="shared" si="3"/>
        <v>0</v>
      </c>
      <c r="Q12" s="127">
        <f t="shared" si="4"/>
        <v>3937.6438730250629</v>
      </c>
    </row>
    <row r="13" spans="1:17" ht="21.95" customHeight="1" x14ac:dyDescent="0.15">
      <c r="A13" s="76">
        <v>11</v>
      </c>
      <c r="B13" s="57" t="s">
        <v>2196</v>
      </c>
      <c r="C13" s="58" t="s">
        <v>2122</v>
      </c>
      <c r="D13" s="58" t="s">
        <v>2197</v>
      </c>
      <c r="E13" s="93">
        <v>40</v>
      </c>
      <c r="F13" s="58" t="s">
        <v>2195</v>
      </c>
      <c r="G13" s="60">
        <v>2</v>
      </c>
      <c r="H13" s="60">
        <v>42</v>
      </c>
      <c r="I13" s="60">
        <v>1</v>
      </c>
      <c r="J13" s="60" t="s">
        <v>2255</v>
      </c>
      <c r="K13" s="60">
        <v>1</v>
      </c>
      <c r="L13" s="60">
        <v>2</v>
      </c>
      <c r="M13" s="61">
        <f t="shared" si="0"/>
        <v>1746.8953004005341</v>
      </c>
      <c r="N13" s="61">
        <f t="shared" si="1"/>
        <v>4381.4971452490581</v>
      </c>
      <c r="O13" s="126">
        <f t="shared" si="2"/>
        <v>6128.3924456495924</v>
      </c>
      <c r="P13" s="126">
        <f t="shared" si="3"/>
        <v>935.93</v>
      </c>
      <c r="Q13" s="127">
        <f t="shared" si="4"/>
        <v>7064.3224456495927</v>
      </c>
    </row>
    <row r="14" spans="1:17" ht="21.95" customHeight="1" x14ac:dyDescent="0.15">
      <c r="A14" s="76">
        <v>12</v>
      </c>
      <c r="B14" s="57" t="s">
        <v>2198</v>
      </c>
      <c r="C14" s="58" t="s">
        <v>2199</v>
      </c>
      <c r="D14" s="58" t="s">
        <v>2200</v>
      </c>
      <c r="E14" s="93">
        <v>40</v>
      </c>
      <c r="F14" s="58" t="s">
        <v>2195</v>
      </c>
      <c r="G14" s="60">
        <v>1</v>
      </c>
      <c r="H14" s="60">
        <v>18</v>
      </c>
      <c r="I14" s="60">
        <v>0</v>
      </c>
      <c r="J14" s="60" t="s">
        <v>2254</v>
      </c>
      <c r="K14" s="60">
        <v>0</v>
      </c>
      <c r="L14" s="60">
        <v>0</v>
      </c>
      <c r="M14" s="61">
        <f t="shared" si="0"/>
        <v>1746.8953004005341</v>
      </c>
      <c r="N14" s="61">
        <f t="shared" si="1"/>
        <v>0</v>
      </c>
      <c r="O14" s="126">
        <f t="shared" si="2"/>
        <v>1746.8953004005341</v>
      </c>
      <c r="P14" s="126">
        <f t="shared" si="3"/>
        <v>0</v>
      </c>
      <c r="Q14" s="127">
        <f t="shared" si="4"/>
        <v>1746.8953004005341</v>
      </c>
    </row>
    <row r="15" spans="1:17" ht="21.95" customHeight="1" x14ac:dyDescent="0.15">
      <c r="A15" s="76">
        <v>13</v>
      </c>
      <c r="B15" s="57" t="s">
        <v>2201</v>
      </c>
      <c r="C15" s="58" t="s">
        <v>2035</v>
      </c>
      <c r="D15" s="58" t="s">
        <v>2202</v>
      </c>
      <c r="E15" s="93">
        <v>62</v>
      </c>
      <c r="F15" s="58" t="s">
        <v>2203</v>
      </c>
      <c r="G15" s="60">
        <v>4</v>
      </c>
      <c r="H15" s="60">
        <v>90</v>
      </c>
      <c r="I15" s="60">
        <v>0</v>
      </c>
      <c r="J15" s="60" t="s">
        <v>2255</v>
      </c>
      <c r="K15" s="60">
        <v>1</v>
      </c>
      <c r="L15" s="60">
        <v>4</v>
      </c>
      <c r="M15" s="61">
        <f t="shared" si="0"/>
        <v>1746.8953004005341</v>
      </c>
      <c r="N15" s="61">
        <f t="shared" si="1"/>
        <v>8762.9942904981162</v>
      </c>
      <c r="O15" s="126">
        <f t="shared" si="2"/>
        <v>10509.889590898651</v>
      </c>
      <c r="P15" s="126">
        <f t="shared" si="3"/>
        <v>0</v>
      </c>
      <c r="Q15" s="127">
        <f t="shared" si="4"/>
        <v>10509.889590898651</v>
      </c>
    </row>
    <row r="16" spans="1:17" ht="21.95" customHeight="1" x14ac:dyDescent="0.15">
      <c r="A16" s="76">
        <v>14</v>
      </c>
      <c r="B16" s="128" t="s">
        <v>492</v>
      </c>
      <c r="C16" s="133" t="s">
        <v>493</v>
      </c>
      <c r="D16" s="133" t="s">
        <v>494</v>
      </c>
      <c r="E16" s="134">
        <v>62</v>
      </c>
      <c r="F16" s="133" t="s">
        <v>2203</v>
      </c>
      <c r="G16" s="135">
        <v>6</v>
      </c>
      <c r="H16" s="135">
        <v>123</v>
      </c>
      <c r="I16" s="135">
        <v>3</v>
      </c>
      <c r="J16" s="135" t="s">
        <v>2255</v>
      </c>
      <c r="K16" s="135">
        <v>1</v>
      </c>
      <c r="L16" s="135">
        <v>6</v>
      </c>
      <c r="M16" s="61">
        <f t="shared" si="0"/>
        <v>1746.8953004005341</v>
      </c>
      <c r="N16" s="61">
        <f t="shared" si="1"/>
        <v>13144.491435747175</v>
      </c>
      <c r="O16" s="126">
        <f t="shared" si="2"/>
        <v>14891.38673614771</v>
      </c>
      <c r="P16" s="126">
        <f t="shared" si="3"/>
        <v>2807.79</v>
      </c>
      <c r="Q16" s="127">
        <f t="shared" si="4"/>
        <v>17699.17673614771</v>
      </c>
    </row>
    <row r="17" spans="1:17" ht="21.95" customHeight="1" x14ac:dyDescent="0.15">
      <c r="A17" s="76">
        <v>15</v>
      </c>
      <c r="B17" s="136" t="s">
        <v>2266</v>
      </c>
      <c r="C17" s="137" t="s">
        <v>2250</v>
      </c>
      <c r="D17" s="137" t="s">
        <v>2251</v>
      </c>
      <c r="E17" s="138">
        <v>62</v>
      </c>
      <c r="F17" s="137" t="s">
        <v>2203</v>
      </c>
      <c r="G17" s="139">
        <v>3</v>
      </c>
      <c r="H17" s="139">
        <v>49</v>
      </c>
      <c r="I17" s="139">
        <v>0</v>
      </c>
      <c r="J17" s="139" t="s">
        <v>2254</v>
      </c>
      <c r="K17" s="139">
        <v>1</v>
      </c>
      <c r="L17" s="139">
        <v>3</v>
      </c>
      <c r="M17" s="61">
        <f t="shared" si="0"/>
        <v>1746.8953004005341</v>
      </c>
      <c r="N17" s="61">
        <f t="shared" si="1"/>
        <v>6572.2457178735876</v>
      </c>
      <c r="O17" s="126">
        <f t="shared" si="2"/>
        <v>8319.141018274122</v>
      </c>
      <c r="P17" s="126">
        <f t="shared" si="3"/>
        <v>0</v>
      </c>
      <c r="Q17" s="127">
        <f t="shared" si="4"/>
        <v>8319.141018274122</v>
      </c>
    </row>
    <row r="18" spans="1:17" ht="21.95" customHeight="1" x14ac:dyDescent="0.15">
      <c r="A18" s="76">
        <v>16</v>
      </c>
      <c r="B18" s="128" t="s">
        <v>147</v>
      </c>
      <c r="C18" s="129" t="s">
        <v>1762</v>
      </c>
      <c r="D18" s="129" t="s">
        <v>148</v>
      </c>
      <c r="E18" s="130">
        <v>20</v>
      </c>
      <c r="F18" s="129" t="s">
        <v>911</v>
      </c>
      <c r="G18" s="131">
        <v>1</v>
      </c>
      <c r="H18" s="131">
        <v>16</v>
      </c>
      <c r="I18" s="131">
        <v>0</v>
      </c>
      <c r="J18" s="131" t="s">
        <v>2255</v>
      </c>
      <c r="K18" s="131">
        <v>1</v>
      </c>
      <c r="L18" s="131">
        <v>1</v>
      </c>
      <c r="M18" s="61">
        <f t="shared" si="0"/>
        <v>1746.8953004005341</v>
      </c>
      <c r="N18" s="61">
        <f t="shared" si="1"/>
        <v>2190.7485726245291</v>
      </c>
      <c r="O18" s="126">
        <f t="shared" si="2"/>
        <v>3937.6438730250629</v>
      </c>
      <c r="P18" s="126">
        <f t="shared" si="3"/>
        <v>0</v>
      </c>
      <c r="Q18" s="127">
        <f t="shared" si="4"/>
        <v>3937.6438730250629</v>
      </c>
    </row>
    <row r="19" spans="1:17" ht="21.95" customHeight="1" x14ac:dyDescent="0.15">
      <c r="A19" s="76">
        <v>17</v>
      </c>
      <c r="B19" s="57" t="s">
        <v>2204</v>
      </c>
      <c r="C19" s="58" t="s">
        <v>2205</v>
      </c>
      <c r="D19" s="58" t="s">
        <v>2206</v>
      </c>
      <c r="E19" s="93">
        <v>32</v>
      </c>
      <c r="F19" s="58" t="s">
        <v>2207</v>
      </c>
      <c r="G19" s="60">
        <v>2</v>
      </c>
      <c r="H19" s="60">
        <v>50</v>
      </c>
      <c r="I19" s="60">
        <v>0</v>
      </c>
      <c r="J19" s="60" t="s">
        <v>2255</v>
      </c>
      <c r="K19" s="60">
        <v>1</v>
      </c>
      <c r="L19" s="60">
        <v>2</v>
      </c>
      <c r="M19" s="61">
        <f t="shared" si="0"/>
        <v>1746.8953004005341</v>
      </c>
      <c r="N19" s="61">
        <f t="shared" si="1"/>
        <v>4381.4971452490581</v>
      </c>
      <c r="O19" s="126">
        <f t="shared" si="2"/>
        <v>6128.3924456495924</v>
      </c>
      <c r="P19" s="126">
        <f t="shared" si="3"/>
        <v>0</v>
      </c>
      <c r="Q19" s="127">
        <f t="shared" si="4"/>
        <v>6128.3924456495924</v>
      </c>
    </row>
    <row r="20" spans="1:17" ht="21.95" customHeight="1" x14ac:dyDescent="0.15">
      <c r="A20" s="76">
        <v>18</v>
      </c>
      <c r="B20" s="57" t="s">
        <v>2208</v>
      </c>
      <c r="C20" s="58" t="s">
        <v>1963</v>
      </c>
      <c r="D20" s="58" t="s">
        <v>2209</v>
      </c>
      <c r="E20" s="93">
        <v>40</v>
      </c>
      <c r="F20" s="58" t="s">
        <v>2210</v>
      </c>
      <c r="G20" s="60">
        <v>7</v>
      </c>
      <c r="H20" s="60">
        <v>175</v>
      </c>
      <c r="I20" s="60">
        <v>5</v>
      </c>
      <c r="J20" s="60" t="s">
        <v>2255</v>
      </c>
      <c r="K20" s="60">
        <v>1</v>
      </c>
      <c r="L20" s="60">
        <v>7</v>
      </c>
      <c r="M20" s="61">
        <f t="shared" si="0"/>
        <v>1746.8953004005341</v>
      </c>
      <c r="N20" s="61">
        <f t="shared" si="1"/>
        <v>15335.240008371704</v>
      </c>
      <c r="O20" s="126">
        <f t="shared" si="2"/>
        <v>17082.135308772238</v>
      </c>
      <c r="P20" s="126">
        <f t="shared" si="3"/>
        <v>4679.6499999999996</v>
      </c>
      <c r="Q20" s="127">
        <f t="shared" si="4"/>
        <v>21761.78530877224</v>
      </c>
    </row>
    <row r="21" spans="1:17" ht="21.95" customHeight="1" x14ac:dyDescent="0.15">
      <c r="A21" s="76">
        <v>19</v>
      </c>
      <c r="B21" s="57" t="s">
        <v>2211</v>
      </c>
      <c r="C21" s="58" t="s">
        <v>1963</v>
      </c>
      <c r="D21" s="58" t="s">
        <v>2212</v>
      </c>
      <c r="E21" s="93">
        <v>40</v>
      </c>
      <c r="F21" s="58" t="s">
        <v>2210</v>
      </c>
      <c r="G21" s="60">
        <v>2</v>
      </c>
      <c r="H21" s="60">
        <v>55</v>
      </c>
      <c r="I21" s="60">
        <v>0</v>
      </c>
      <c r="J21" s="60" t="s">
        <v>2255</v>
      </c>
      <c r="K21" s="60">
        <v>1</v>
      </c>
      <c r="L21" s="60">
        <v>2</v>
      </c>
      <c r="M21" s="61">
        <f t="shared" si="0"/>
        <v>1746.8953004005341</v>
      </c>
      <c r="N21" s="61">
        <f t="shared" si="1"/>
        <v>4381.4971452490581</v>
      </c>
      <c r="O21" s="126">
        <f t="shared" si="2"/>
        <v>6128.3924456495924</v>
      </c>
      <c r="P21" s="126">
        <f t="shared" si="3"/>
        <v>0</v>
      </c>
      <c r="Q21" s="127">
        <f t="shared" si="4"/>
        <v>6128.3924456495924</v>
      </c>
    </row>
    <row r="22" spans="1:17" ht="21.95" customHeight="1" x14ac:dyDescent="0.15">
      <c r="A22" s="76">
        <v>20</v>
      </c>
      <c r="B22" s="57" t="s">
        <v>2223</v>
      </c>
      <c r="C22" s="58" t="s">
        <v>2213</v>
      </c>
      <c r="D22" s="58" t="s">
        <v>2224</v>
      </c>
      <c r="E22" s="93">
        <v>33</v>
      </c>
      <c r="F22" s="58" t="s">
        <v>2225</v>
      </c>
      <c r="G22" s="60">
        <v>2</v>
      </c>
      <c r="H22" s="60">
        <v>50</v>
      </c>
      <c r="I22" s="60">
        <v>0</v>
      </c>
      <c r="J22" s="60" t="s">
        <v>2255</v>
      </c>
      <c r="K22" s="60">
        <v>1</v>
      </c>
      <c r="L22" s="60">
        <v>2</v>
      </c>
      <c r="M22" s="61">
        <f t="shared" si="0"/>
        <v>1746.8953004005341</v>
      </c>
      <c r="N22" s="61">
        <f t="shared" si="1"/>
        <v>4381.4971452490581</v>
      </c>
      <c r="O22" s="126">
        <f t="shared" si="2"/>
        <v>6128.3924456495924</v>
      </c>
      <c r="P22" s="126">
        <f t="shared" si="3"/>
        <v>0</v>
      </c>
      <c r="Q22" s="127">
        <f t="shared" si="4"/>
        <v>6128.3924456495924</v>
      </c>
    </row>
    <row r="23" spans="1:17" ht="21.95" customHeight="1" x14ac:dyDescent="0.15">
      <c r="A23" s="76">
        <v>21</v>
      </c>
      <c r="B23" s="57" t="s">
        <v>0</v>
      </c>
      <c r="C23" s="58" t="s">
        <v>1</v>
      </c>
      <c r="D23" s="58" t="s">
        <v>2</v>
      </c>
      <c r="E23" s="93">
        <v>51</v>
      </c>
      <c r="F23" s="58" t="s">
        <v>4</v>
      </c>
      <c r="G23" s="60">
        <v>3</v>
      </c>
      <c r="H23" s="60">
        <v>78</v>
      </c>
      <c r="I23" s="60">
        <v>0</v>
      </c>
      <c r="J23" s="60" t="s">
        <v>2255</v>
      </c>
      <c r="K23" s="60">
        <v>1</v>
      </c>
      <c r="L23" s="60">
        <v>3</v>
      </c>
      <c r="M23" s="61">
        <f t="shared" si="0"/>
        <v>1746.8953004005341</v>
      </c>
      <c r="N23" s="61">
        <f t="shared" si="1"/>
        <v>6572.2457178735876</v>
      </c>
      <c r="O23" s="126">
        <f t="shared" si="2"/>
        <v>8319.141018274122</v>
      </c>
      <c r="P23" s="126">
        <f t="shared" si="3"/>
        <v>0</v>
      </c>
      <c r="Q23" s="127">
        <f t="shared" si="4"/>
        <v>8319.141018274122</v>
      </c>
    </row>
    <row r="24" spans="1:17" ht="21.95" customHeight="1" x14ac:dyDescent="0.15">
      <c r="A24" s="76">
        <v>22</v>
      </c>
      <c r="B24" s="57" t="s">
        <v>5</v>
      </c>
      <c r="C24" s="58" t="s">
        <v>6</v>
      </c>
      <c r="D24" s="58" t="s">
        <v>7</v>
      </c>
      <c r="E24" s="93">
        <v>43</v>
      </c>
      <c r="F24" s="58" t="s">
        <v>8</v>
      </c>
      <c r="G24" s="60">
        <v>4</v>
      </c>
      <c r="H24" s="60">
        <v>124</v>
      </c>
      <c r="I24" s="60">
        <v>0</v>
      </c>
      <c r="J24" s="60" t="s">
        <v>2255</v>
      </c>
      <c r="K24" s="60">
        <v>1</v>
      </c>
      <c r="L24" s="60">
        <v>4</v>
      </c>
      <c r="M24" s="61">
        <f t="shared" si="0"/>
        <v>1746.8953004005341</v>
      </c>
      <c r="N24" s="61">
        <f t="shared" si="1"/>
        <v>8762.9942904981162</v>
      </c>
      <c r="O24" s="126">
        <f t="shared" si="2"/>
        <v>10509.889590898651</v>
      </c>
      <c r="P24" s="126">
        <f t="shared" si="3"/>
        <v>0</v>
      </c>
      <c r="Q24" s="127">
        <f t="shared" si="4"/>
        <v>10509.889590898651</v>
      </c>
    </row>
    <row r="25" spans="1:17" ht="21.95" customHeight="1" x14ac:dyDescent="0.15">
      <c r="A25" s="76">
        <v>23</v>
      </c>
      <c r="B25" s="57" t="s">
        <v>9</v>
      </c>
      <c r="C25" s="58" t="s">
        <v>2111</v>
      </c>
      <c r="D25" s="58" t="s">
        <v>10</v>
      </c>
      <c r="E25" s="93">
        <v>43</v>
      </c>
      <c r="F25" s="58" t="s">
        <v>8</v>
      </c>
      <c r="G25" s="60">
        <v>3</v>
      </c>
      <c r="H25" s="60">
        <v>93</v>
      </c>
      <c r="I25" s="60">
        <v>0</v>
      </c>
      <c r="J25" s="60" t="s">
        <v>2255</v>
      </c>
      <c r="K25" s="60">
        <v>1</v>
      </c>
      <c r="L25" s="60">
        <v>3</v>
      </c>
      <c r="M25" s="61">
        <f t="shared" si="0"/>
        <v>1746.8953004005341</v>
      </c>
      <c r="N25" s="61">
        <f t="shared" si="1"/>
        <v>6572.2457178735876</v>
      </c>
      <c r="O25" s="126">
        <f t="shared" si="2"/>
        <v>8319.141018274122</v>
      </c>
      <c r="P25" s="126">
        <f t="shared" si="3"/>
        <v>0</v>
      </c>
      <c r="Q25" s="127">
        <f t="shared" si="4"/>
        <v>8319.141018274122</v>
      </c>
    </row>
    <row r="26" spans="1:17" ht="21.95" customHeight="1" x14ac:dyDescent="0.15">
      <c r="A26" s="76">
        <v>24</v>
      </c>
      <c r="B26" s="128" t="s">
        <v>11</v>
      </c>
      <c r="C26" s="129" t="s">
        <v>12</v>
      </c>
      <c r="D26" s="129" t="s">
        <v>13</v>
      </c>
      <c r="E26" s="130">
        <v>43</v>
      </c>
      <c r="F26" s="129" t="s">
        <v>8</v>
      </c>
      <c r="G26" s="131">
        <v>3</v>
      </c>
      <c r="H26" s="131">
        <v>54</v>
      </c>
      <c r="I26" s="131">
        <v>0</v>
      </c>
      <c r="J26" s="131" t="s">
        <v>2255</v>
      </c>
      <c r="K26" s="131">
        <v>1</v>
      </c>
      <c r="L26" s="131">
        <v>3</v>
      </c>
      <c r="M26" s="61">
        <f t="shared" si="0"/>
        <v>1746.8953004005341</v>
      </c>
      <c r="N26" s="61">
        <f t="shared" si="1"/>
        <v>6572.2457178735876</v>
      </c>
      <c r="O26" s="126">
        <f t="shared" si="2"/>
        <v>8319.141018274122</v>
      </c>
      <c r="P26" s="126">
        <f t="shared" si="3"/>
        <v>0</v>
      </c>
      <c r="Q26" s="127">
        <f t="shared" si="4"/>
        <v>8319.141018274122</v>
      </c>
    </row>
    <row r="27" spans="1:17" ht="21.95" customHeight="1" x14ac:dyDescent="0.15">
      <c r="A27" s="76">
        <v>25</v>
      </c>
      <c r="B27" s="60" t="s">
        <v>14</v>
      </c>
      <c r="C27" s="58" t="s">
        <v>15</v>
      </c>
      <c r="D27" s="58" t="s">
        <v>16</v>
      </c>
      <c r="E27" s="93">
        <v>43</v>
      </c>
      <c r="F27" s="58" t="s">
        <v>8</v>
      </c>
      <c r="G27" s="60">
        <v>1</v>
      </c>
      <c r="H27" s="60">
        <v>22</v>
      </c>
      <c r="I27" s="60">
        <v>0</v>
      </c>
      <c r="J27" s="60" t="s">
        <v>2255</v>
      </c>
      <c r="K27" s="60">
        <v>1</v>
      </c>
      <c r="L27" s="60">
        <v>1</v>
      </c>
      <c r="M27" s="61">
        <f t="shared" si="0"/>
        <v>1746.8953004005341</v>
      </c>
      <c r="N27" s="61">
        <f t="shared" si="1"/>
        <v>2190.7485726245291</v>
      </c>
      <c r="O27" s="126">
        <f t="shared" si="2"/>
        <v>3937.6438730250629</v>
      </c>
      <c r="P27" s="126">
        <f t="shared" si="3"/>
        <v>0</v>
      </c>
      <c r="Q27" s="127">
        <f t="shared" si="4"/>
        <v>3937.6438730250629</v>
      </c>
    </row>
    <row r="28" spans="1:17" ht="21.95" customHeight="1" x14ac:dyDescent="0.15">
      <c r="A28" s="76">
        <v>26</v>
      </c>
      <c r="B28" s="128" t="s">
        <v>37</v>
      </c>
      <c r="C28" s="129" t="s">
        <v>2227</v>
      </c>
      <c r="D28" s="129" t="s">
        <v>2226</v>
      </c>
      <c r="E28" s="130">
        <v>53</v>
      </c>
      <c r="F28" s="129" t="s">
        <v>29</v>
      </c>
      <c r="G28" s="131">
        <v>3</v>
      </c>
      <c r="H28" s="131">
        <v>72</v>
      </c>
      <c r="I28" s="131">
        <v>3</v>
      </c>
      <c r="J28" s="131" t="s">
        <v>2255</v>
      </c>
      <c r="K28" s="131">
        <v>1</v>
      </c>
      <c r="L28" s="131">
        <v>3</v>
      </c>
      <c r="M28" s="61">
        <f t="shared" si="0"/>
        <v>1746.8953004005341</v>
      </c>
      <c r="N28" s="61">
        <f t="shared" si="1"/>
        <v>6572.2457178735876</v>
      </c>
      <c r="O28" s="126">
        <f t="shared" si="2"/>
        <v>8319.141018274122</v>
      </c>
      <c r="P28" s="126">
        <f t="shared" si="3"/>
        <v>2807.79</v>
      </c>
      <c r="Q28" s="127">
        <f t="shared" si="4"/>
        <v>11126.931018274121</v>
      </c>
    </row>
    <row r="29" spans="1:17" ht="21.95" customHeight="1" x14ac:dyDescent="0.15">
      <c r="A29" s="76">
        <v>27</v>
      </c>
      <c r="B29" s="57" t="s">
        <v>31</v>
      </c>
      <c r="C29" s="58" t="s">
        <v>32</v>
      </c>
      <c r="D29" s="58" t="s">
        <v>33</v>
      </c>
      <c r="E29" s="132">
        <v>53</v>
      </c>
      <c r="F29" s="58" t="s">
        <v>29</v>
      </c>
      <c r="G29" s="60">
        <v>2</v>
      </c>
      <c r="H29" s="60">
        <v>37</v>
      </c>
      <c r="I29" s="60">
        <v>0</v>
      </c>
      <c r="J29" s="60" t="s">
        <v>2255</v>
      </c>
      <c r="K29" s="60">
        <v>1</v>
      </c>
      <c r="L29" s="60">
        <v>2</v>
      </c>
      <c r="M29" s="61">
        <f t="shared" si="0"/>
        <v>1746.8953004005341</v>
      </c>
      <c r="N29" s="61">
        <f t="shared" si="1"/>
        <v>4381.4971452490581</v>
      </c>
      <c r="O29" s="126">
        <f t="shared" si="2"/>
        <v>6128.3924456495924</v>
      </c>
      <c r="P29" s="126">
        <f t="shared" si="3"/>
        <v>0</v>
      </c>
      <c r="Q29" s="127">
        <f t="shared" si="4"/>
        <v>6128.3924456495924</v>
      </c>
    </row>
    <row r="30" spans="1:17" ht="21.95" customHeight="1" x14ac:dyDescent="0.15">
      <c r="A30" s="76">
        <v>28</v>
      </c>
      <c r="B30" s="57" t="s">
        <v>34</v>
      </c>
      <c r="C30" s="58" t="s">
        <v>35</v>
      </c>
      <c r="D30" s="58" t="s">
        <v>36</v>
      </c>
      <c r="E30" s="132">
        <v>53</v>
      </c>
      <c r="F30" s="58" t="s">
        <v>29</v>
      </c>
      <c r="G30" s="60">
        <v>4</v>
      </c>
      <c r="H30" s="60">
        <v>99</v>
      </c>
      <c r="I30" s="60">
        <v>0</v>
      </c>
      <c r="J30" s="60" t="s">
        <v>2255</v>
      </c>
      <c r="K30" s="60">
        <v>1</v>
      </c>
      <c r="L30" s="60">
        <v>4</v>
      </c>
      <c r="M30" s="61">
        <f t="shared" si="0"/>
        <v>1746.8953004005341</v>
      </c>
      <c r="N30" s="61">
        <f t="shared" si="1"/>
        <v>8762.9942904981162</v>
      </c>
      <c r="O30" s="126">
        <f t="shared" si="2"/>
        <v>10509.889590898651</v>
      </c>
      <c r="P30" s="126">
        <f t="shared" si="3"/>
        <v>0</v>
      </c>
      <c r="Q30" s="127">
        <f t="shared" si="4"/>
        <v>10509.889590898651</v>
      </c>
    </row>
    <row r="31" spans="1:17" ht="21.95" customHeight="1" x14ac:dyDescent="0.15">
      <c r="A31" s="76">
        <v>29</v>
      </c>
      <c r="B31" s="57" t="s">
        <v>829</v>
      </c>
      <c r="C31" s="58" t="s">
        <v>830</v>
      </c>
      <c r="D31" s="58" t="s">
        <v>831</v>
      </c>
      <c r="E31" s="132">
        <v>53</v>
      </c>
      <c r="F31" s="58" t="s">
        <v>29</v>
      </c>
      <c r="G31" s="60">
        <v>3</v>
      </c>
      <c r="H31" s="60">
        <v>45</v>
      </c>
      <c r="I31" s="60">
        <v>2</v>
      </c>
      <c r="J31" s="60" t="s">
        <v>2255</v>
      </c>
      <c r="K31" s="60">
        <v>1</v>
      </c>
      <c r="L31" s="60">
        <v>3</v>
      </c>
      <c r="M31" s="61">
        <f t="shared" si="0"/>
        <v>1746.8953004005341</v>
      </c>
      <c r="N31" s="61">
        <f t="shared" si="1"/>
        <v>6572.2457178735876</v>
      </c>
      <c r="O31" s="126">
        <f t="shared" si="2"/>
        <v>8319.141018274122</v>
      </c>
      <c r="P31" s="126">
        <f t="shared" si="3"/>
        <v>1871.86</v>
      </c>
      <c r="Q31" s="127">
        <f t="shared" si="4"/>
        <v>10191.001018274123</v>
      </c>
    </row>
    <row r="32" spans="1:17" ht="21.95" customHeight="1" x14ac:dyDescent="0.15">
      <c r="A32" s="76">
        <v>30</v>
      </c>
      <c r="B32" s="57" t="s">
        <v>832</v>
      </c>
      <c r="C32" s="58" t="s">
        <v>833</v>
      </c>
      <c r="D32" s="58" t="s">
        <v>30</v>
      </c>
      <c r="E32" s="132">
        <v>53</v>
      </c>
      <c r="F32" s="58" t="s">
        <v>29</v>
      </c>
      <c r="G32" s="60">
        <v>3</v>
      </c>
      <c r="H32" s="60">
        <v>74</v>
      </c>
      <c r="I32" s="60">
        <v>0</v>
      </c>
      <c r="J32" s="60" t="s">
        <v>2255</v>
      </c>
      <c r="K32" s="60">
        <v>1</v>
      </c>
      <c r="L32" s="60">
        <v>3</v>
      </c>
      <c r="M32" s="61">
        <f t="shared" si="0"/>
        <v>1746.8953004005341</v>
      </c>
      <c r="N32" s="61">
        <f t="shared" si="1"/>
        <v>6572.2457178735876</v>
      </c>
      <c r="O32" s="126">
        <f t="shared" si="2"/>
        <v>8319.141018274122</v>
      </c>
      <c r="P32" s="126">
        <f t="shared" si="3"/>
        <v>0</v>
      </c>
      <c r="Q32" s="127">
        <f t="shared" si="4"/>
        <v>8319.141018274122</v>
      </c>
    </row>
    <row r="33" spans="1:17" ht="21.95" customHeight="1" x14ac:dyDescent="0.15">
      <c r="A33" s="76">
        <v>31</v>
      </c>
      <c r="B33" s="128" t="s">
        <v>38</v>
      </c>
      <c r="C33" s="129" t="s">
        <v>39</v>
      </c>
      <c r="D33" s="129" t="s">
        <v>40</v>
      </c>
      <c r="E33" s="130">
        <v>34</v>
      </c>
      <c r="F33" s="129" t="s">
        <v>41</v>
      </c>
      <c r="G33" s="131">
        <v>1</v>
      </c>
      <c r="H33" s="131">
        <v>20</v>
      </c>
      <c r="I33" s="131">
        <v>0</v>
      </c>
      <c r="J33" s="131" t="s">
        <v>2255</v>
      </c>
      <c r="K33" s="131">
        <v>1</v>
      </c>
      <c r="L33" s="131">
        <v>1</v>
      </c>
      <c r="M33" s="61">
        <f t="shared" si="0"/>
        <v>1746.8953004005341</v>
      </c>
      <c r="N33" s="61">
        <f t="shared" si="1"/>
        <v>2190.7485726245291</v>
      </c>
      <c r="O33" s="126">
        <f t="shared" si="2"/>
        <v>3937.6438730250629</v>
      </c>
      <c r="P33" s="126">
        <f t="shared" si="3"/>
        <v>0</v>
      </c>
      <c r="Q33" s="127">
        <f t="shared" si="4"/>
        <v>3937.6438730250629</v>
      </c>
    </row>
    <row r="34" spans="1:17" ht="21.95" customHeight="1" x14ac:dyDescent="0.15">
      <c r="A34" s="76">
        <v>32</v>
      </c>
      <c r="B34" s="128" t="s">
        <v>45</v>
      </c>
      <c r="C34" s="129" t="s">
        <v>46</v>
      </c>
      <c r="D34" s="129" t="s">
        <v>47</v>
      </c>
      <c r="E34" s="130">
        <v>34</v>
      </c>
      <c r="F34" s="129" t="s">
        <v>41</v>
      </c>
      <c r="G34" s="131">
        <v>2</v>
      </c>
      <c r="H34" s="131">
        <v>44</v>
      </c>
      <c r="I34" s="131">
        <v>2</v>
      </c>
      <c r="J34" s="131" t="s">
        <v>2255</v>
      </c>
      <c r="K34" s="131">
        <v>1</v>
      </c>
      <c r="L34" s="131">
        <v>2</v>
      </c>
      <c r="M34" s="61">
        <f t="shared" si="0"/>
        <v>1746.8953004005341</v>
      </c>
      <c r="N34" s="61">
        <f t="shared" si="1"/>
        <v>4381.4971452490581</v>
      </c>
      <c r="O34" s="126">
        <f t="shared" si="2"/>
        <v>6128.3924456495924</v>
      </c>
      <c r="P34" s="126">
        <f t="shared" si="3"/>
        <v>1871.86</v>
      </c>
      <c r="Q34" s="127">
        <f t="shared" si="4"/>
        <v>8000.2524456495921</v>
      </c>
    </row>
    <row r="35" spans="1:17" ht="21.95" customHeight="1" x14ac:dyDescent="0.15">
      <c r="A35" s="76">
        <v>33</v>
      </c>
      <c r="B35" s="128" t="s">
        <v>48</v>
      </c>
      <c r="C35" s="129" t="s">
        <v>49</v>
      </c>
      <c r="D35" s="129" t="s">
        <v>50</v>
      </c>
      <c r="E35" s="130">
        <v>34</v>
      </c>
      <c r="F35" s="129" t="s">
        <v>41</v>
      </c>
      <c r="G35" s="131">
        <v>1</v>
      </c>
      <c r="H35" s="131">
        <v>23</v>
      </c>
      <c r="I35" s="131">
        <v>0</v>
      </c>
      <c r="J35" s="131" t="s">
        <v>2255</v>
      </c>
      <c r="K35" s="131">
        <v>1</v>
      </c>
      <c r="L35" s="131">
        <v>1</v>
      </c>
      <c r="M35" s="61">
        <f t="shared" si="0"/>
        <v>1746.8953004005341</v>
      </c>
      <c r="N35" s="61">
        <f t="shared" si="1"/>
        <v>2190.7485726245291</v>
      </c>
      <c r="O35" s="126">
        <f t="shared" si="2"/>
        <v>3937.6438730250629</v>
      </c>
      <c r="P35" s="126">
        <f t="shared" si="3"/>
        <v>0</v>
      </c>
      <c r="Q35" s="127">
        <f t="shared" si="4"/>
        <v>3937.6438730250629</v>
      </c>
    </row>
    <row r="36" spans="1:17" ht="21.95" customHeight="1" x14ac:dyDescent="0.15">
      <c r="A36" s="76">
        <v>34</v>
      </c>
      <c r="B36" s="57" t="s">
        <v>42</v>
      </c>
      <c r="C36" s="58" t="s">
        <v>43</v>
      </c>
      <c r="D36" s="58" t="s">
        <v>44</v>
      </c>
      <c r="E36" s="132">
        <v>34</v>
      </c>
      <c r="F36" s="58" t="s">
        <v>41</v>
      </c>
      <c r="G36" s="60">
        <v>2</v>
      </c>
      <c r="H36" s="60">
        <v>46</v>
      </c>
      <c r="I36" s="60">
        <v>0</v>
      </c>
      <c r="J36" s="60" t="s">
        <v>2255</v>
      </c>
      <c r="K36" s="60">
        <v>1</v>
      </c>
      <c r="L36" s="60">
        <v>2</v>
      </c>
      <c r="M36" s="61">
        <f t="shared" si="0"/>
        <v>1746.8953004005341</v>
      </c>
      <c r="N36" s="61">
        <f t="shared" si="1"/>
        <v>4381.4971452490581</v>
      </c>
      <c r="O36" s="126">
        <f t="shared" si="2"/>
        <v>6128.3924456495924</v>
      </c>
      <c r="P36" s="126">
        <f t="shared" si="3"/>
        <v>0</v>
      </c>
      <c r="Q36" s="127">
        <f t="shared" si="4"/>
        <v>6128.3924456495924</v>
      </c>
    </row>
    <row r="37" spans="1:17" ht="21.95" customHeight="1" x14ac:dyDescent="0.15">
      <c r="A37" s="76">
        <v>35</v>
      </c>
      <c r="B37" s="57" t="s">
        <v>51</v>
      </c>
      <c r="C37" s="58" t="s">
        <v>1850</v>
      </c>
      <c r="D37" s="58" t="s">
        <v>52</v>
      </c>
      <c r="E37" s="93">
        <v>65</v>
      </c>
      <c r="F37" s="58" t="s">
        <v>53</v>
      </c>
      <c r="G37" s="60">
        <v>6</v>
      </c>
      <c r="H37" s="60">
        <v>190</v>
      </c>
      <c r="I37" s="60">
        <v>3</v>
      </c>
      <c r="J37" s="60" t="s">
        <v>2255</v>
      </c>
      <c r="K37" s="60">
        <v>1</v>
      </c>
      <c r="L37" s="60">
        <v>6</v>
      </c>
      <c r="M37" s="61">
        <f t="shared" si="0"/>
        <v>1746.8953004005341</v>
      </c>
      <c r="N37" s="61">
        <f t="shared" si="1"/>
        <v>13144.491435747175</v>
      </c>
      <c r="O37" s="126">
        <f t="shared" si="2"/>
        <v>14891.38673614771</v>
      </c>
      <c r="P37" s="126">
        <f t="shared" si="3"/>
        <v>2807.79</v>
      </c>
      <c r="Q37" s="127">
        <f t="shared" si="4"/>
        <v>17699.17673614771</v>
      </c>
    </row>
    <row r="38" spans="1:17" ht="21.95" customHeight="1" x14ac:dyDescent="0.15">
      <c r="A38" s="76">
        <v>36</v>
      </c>
      <c r="B38" s="57" t="s">
        <v>54</v>
      </c>
      <c r="C38" s="58" t="s">
        <v>57</v>
      </c>
      <c r="D38" s="58" t="s">
        <v>58</v>
      </c>
      <c r="E38" s="93">
        <v>54</v>
      </c>
      <c r="F38" s="58" t="s">
        <v>59</v>
      </c>
      <c r="G38" s="60">
        <v>3</v>
      </c>
      <c r="H38" s="60">
        <v>75</v>
      </c>
      <c r="I38" s="60">
        <v>0</v>
      </c>
      <c r="J38" s="60" t="s">
        <v>2255</v>
      </c>
      <c r="K38" s="60">
        <v>1</v>
      </c>
      <c r="L38" s="60">
        <v>3</v>
      </c>
      <c r="M38" s="61">
        <f t="shared" si="0"/>
        <v>1746.8953004005341</v>
      </c>
      <c r="N38" s="61">
        <f t="shared" si="1"/>
        <v>6572.2457178735876</v>
      </c>
      <c r="O38" s="126">
        <f t="shared" si="2"/>
        <v>8319.141018274122</v>
      </c>
      <c r="P38" s="126">
        <f t="shared" si="3"/>
        <v>0</v>
      </c>
      <c r="Q38" s="127">
        <f t="shared" si="4"/>
        <v>8319.141018274122</v>
      </c>
    </row>
    <row r="39" spans="1:17" ht="21.95" customHeight="1" x14ac:dyDescent="0.15">
      <c r="A39" s="76">
        <v>37</v>
      </c>
      <c r="B39" s="57" t="s">
        <v>60</v>
      </c>
      <c r="C39" s="58" t="s">
        <v>61</v>
      </c>
      <c r="D39" s="58" t="s">
        <v>62</v>
      </c>
      <c r="E39" s="93">
        <v>54</v>
      </c>
      <c r="F39" s="58" t="s">
        <v>59</v>
      </c>
      <c r="G39" s="60">
        <v>2</v>
      </c>
      <c r="H39" s="60">
        <v>49</v>
      </c>
      <c r="I39" s="60">
        <v>0</v>
      </c>
      <c r="J39" s="60" t="s">
        <v>2255</v>
      </c>
      <c r="K39" s="60">
        <v>1</v>
      </c>
      <c r="L39" s="60">
        <v>2</v>
      </c>
      <c r="M39" s="61">
        <f t="shared" si="0"/>
        <v>1746.8953004005341</v>
      </c>
      <c r="N39" s="61">
        <f t="shared" si="1"/>
        <v>4381.4971452490581</v>
      </c>
      <c r="O39" s="126">
        <f t="shared" si="2"/>
        <v>6128.3924456495924</v>
      </c>
      <c r="P39" s="126">
        <f t="shared" si="3"/>
        <v>0</v>
      </c>
      <c r="Q39" s="127">
        <f t="shared" si="4"/>
        <v>6128.3924456495924</v>
      </c>
    </row>
    <row r="40" spans="1:17" ht="21.95" customHeight="1" x14ac:dyDescent="0.15">
      <c r="A40" s="76">
        <v>38</v>
      </c>
      <c r="B40" s="57" t="s">
        <v>63</v>
      </c>
      <c r="C40" s="58" t="s">
        <v>64</v>
      </c>
      <c r="D40" s="58" t="s">
        <v>65</v>
      </c>
      <c r="E40" s="93">
        <v>54</v>
      </c>
      <c r="F40" s="58" t="s">
        <v>59</v>
      </c>
      <c r="G40" s="60">
        <v>4</v>
      </c>
      <c r="H40" s="60">
        <v>74</v>
      </c>
      <c r="I40" s="60">
        <v>1</v>
      </c>
      <c r="J40" s="60" t="s">
        <v>2255</v>
      </c>
      <c r="K40" s="60">
        <v>1</v>
      </c>
      <c r="L40" s="60">
        <v>4</v>
      </c>
      <c r="M40" s="61">
        <f t="shared" si="0"/>
        <v>1746.8953004005341</v>
      </c>
      <c r="N40" s="61">
        <f t="shared" si="1"/>
        <v>8762.9942904981162</v>
      </c>
      <c r="O40" s="126">
        <f t="shared" si="2"/>
        <v>10509.889590898651</v>
      </c>
      <c r="P40" s="126">
        <f t="shared" si="3"/>
        <v>935.93</v>
      </c>
      <c r="Q40" s="127">
        <f t="shared" si="4"/>
        <v>11445.819590898651</v>
      </c>
    </row>
    <row r="41" spans="1:17" ht="21.95" customHeight="1" x14ac:dyDescent="0.15">
      <c r="A41" s="76">
        <v>39</v>
      </c>
      <c r="B41" s="57" t="s">
        <v>66</v>
      </c>
      <c r="C41" s="58" t="s">
        <v>67</v>
      </c>
      <c r="D41" s="58" t="s">
        <v>68</v>
      </c>
      <c r="E41" s="93">
        <v>54</v>
      </c>
      <c r="F41" s="58" t="s">
        <v>59</v>
      </c>
      <c r="G41" s="60">
        <v>2</v>
      </c>
      <c r="H41" s="60">
        <v>38</v>
      </c>
      <c r="I41" s="60">
        <v>0</v>
      </c>
      <c r="J41" s="60" t="s">
        <v>2255</v>
      </c>
      <c r="K41" s="60">
        <v>1</v>
      </c>
      <c r="L41" s="60">
        <v>2</v>
      </c>
      <c r="M41" s="61">
        <f t="shared" si="0"/>
        <v>1746.8953004005341</v>
      </c>
      <c r="N41" s="61">
        <f t="shared" si="1"/>
        <v>4381.4971452490581</v>
      </c>
      <c r="O41" s="126">
        <f t="shared" si="2"/>
        <v>6128.3924456495924</v>
      </c>
      <c r="P41" s="126">
        <f t="shared" si="3"/>
        <v>0</v>
      </c>
      <c r="Q41" s="127">
        <f t="shared" si="4"/>
        <v>6128.3924456495924</v>
      </c>
    </row>
    <row r="42" spans="1:17" ht="21.95" customHeight="1" x14ac:dyDescent="0.15">
      <c r="A42" s="76">
        <v>40</v>
      </c>
      <c r="B42" s="128" t="s">
        <v>69</v>
      </c>
      <c r="C42" s="129" t="s">
        <v>70</v>
      </c>
      <c r="D42" s="129" t="s">
        <v>71</v>
      </c>
      <c r="E42" s="130">
        <v>54</v>
      </c>
      <c r="F42" s="129" t="s">
        <v>59</v>
      </c>
      <c r="G42" s="131">
        <v>2</v>
      </c>
      <c r="H42" s="131">
        <v>50</v>
      </c>
      <c r="I42" s="131">
        <v>1</v>
      </c>
      <c r="J42" s="131" t="s">
        <v>2255</v>
      </c>
      <c r="K42" s="131">
        <v>1</v>
      </c>
      <c r="L42" s="131">
        <v>2</v>
      </c>
      <c r="M42" s="61">
        <f t="shared" si="0"/>
        <v>1746.8953004005341</v>
      </c>
      <c r="N42" s="61">
        <f t="shared" si="1"/>
        <v>4381.4971452490581</v>
      </c>
      <c r="O42" s="126">
        <f t="shared" si="2"/>
        <v>6128.3924456495924</v>
      </c>
      <c r="P42" s="126">
        <f t="shared" si="3"/>
        <v>935.93</v>
      </c>
      <c r="Q42" s="127">
        <f t="shared" si="4"/>
        <v>7064.3224456495927</v>
      </c>
    </row>
    <row r="43" spans="1:17" ht="21.95" customHeight="1" x14ac:dyDescent="0.15">
      <c r="A43" s="76">
        <v>41</v>
      </c>
      <c r="B43" s="128" t="s">
        <v>74</v>
      </c>
      <c r="C43" s="129" t="s">
        <v>75</v>
      </c>
      <c r="D43" s="129" t="s">
        <v>76</v>
      </c>
      <c r="E43" s="130">
        <v>54</v>
      </c>
      <c r="F43" s="129" t="s">
        <v>59</v>
      </c>
      <c r="G43" s="131">
        <v>6</v>
      </c>
      <c r="H43" s="131">
        <v>127</v>
      </c>
      <c r="I43" s="131">
        <v>4</v>
      </c>
      <c r="J43" s="131" t="s">
        <v>2255</v>
      </c>
      <c r="K43" s="131">
        <v>1</v>
      </c>
      <c r="L43" s="131">
        <v>6</v>
      </c>
      <c r="M43" s="61">
        <f t="shared" si="0"/>
        <v>1746.8953004005341</v>
      </c>
      <c r="N43" s="61">
        <f t="shared" si="1"/>
        <v>13144.491435747175</v>
      </c>
      <c r="O43" s="126">
        <f t="shared" si="2"/>
        <v>14891.38673614771</v>
      </c>
      <c r="P43" s="126">
        <f t="shared" si="3"/>
        <v>3743.72</v>
      </c>
      <c r="Q43" s="127">
        <f t="shared" si="4"/>
        <v>18635.106736147711</v>
      </c>
    </row>
    <row r="44" spans="1:17" ht="21.95" customHeight="1" x14ac:dyDescent="0.15">
      <c r="A44" s="76">
        <v>42</v>
      </c>
      <c r="B44" s="128" t="s">
        <v>77</v>
      </c>
      <c r="C44" s="129" t="s">
        <v>2199</v>
      </c>
      <c r="D44" s="129" t="s">
        <v>78</v>
      </c>
      <c r="E44" s="130">
        <v>54</v>
      </c>
      <c r="F44" s="129" t="s">
        <v>59</v>
      </c>
      <c r="G44" s="131">
        <v>10</v>
      </c>
      <c r="H44" s="131">
        <v>208</v>
      </c>
      <c r="I44" s="131">
        <v>9</v>
      </c>
      <c r="J44" s="131" t="s">
        <v>2255</v>
      </c>
      <c r="K44" s="131">
        <v>1</v>
      </c>
      <c r="L44" s="131">
        <v>10</v>
      </c>
      <c r="M44" s="61">
        <f t="shared" si="0"/>
        <v>1746.8953004005341</v>
      </c>
      <c r="N44" s="61">
        <f t="shared" si="1"/>
        <v>21907.48572624529</v>
      </c>
      <c r="O44" s="126">
        <f t="shared" si="2"/>
        <v>23654.381026645824</v>
      </c>
      <c r="P44" s="126">
        <f t="shared" si="3"/>
        <v>8423.369999999999</v>
      </c>
      <c r="Q44" s="127">
        <f t="shared" si="4"/>
        <v>32077.751026645823</v>
      </c>
    </row>
    <row r="45" spans="1:17" ht="21.95" customHeight="1" x14ac:dyDescent="0.15">
      <c r="A45" s="76">
        <v>43</v>
      </c>
      <c r="B45" s="128" t="s">
        <v>79</v>
      </c>
      <c r="C45" s="129" t="s">
        <v>80</v>
      </c>
      <c r="D45" s="129" t="s">
        <v>81</v>
      </c>
      <c r="E45" s="130">
        <v>54</v>
      </c>
      <c r="F45" s="129" t="s">
        <v>59</v>
      </c>
      <c r="G45" s="131">
        <v>4</v>
      </c>
      <c r="H45" s="131">
        <v>96</v>
      </c>
      <c r="I45" s="131">
        <v>3</v>
      </c>
      <c r="J45" s="131" t="s">
        <v>2255</v>
      </c>
      <c r="K45" s="131">
        <v>1</v>
      </c>
      <c r="L45" s="131">
        <v>4</v>
      </c>
      <c r="M45" s="61">
        <f t="shared" si="0"/>
        <v>1746.8953004005341</v>
      </c>
      <c r="N45" s="61">
        <f t="shared" si="1"/>
        <v>8762.9942904981162</v>
      </c>
      <c r="O45" s="126">
        <f t="shared" si="2"/>
        <v>10509.889590898651</v>
      </c>
      <c r="P45" s="126">
        <f t="shared" si="3"/>
        <v>2807.79</v>
      </c>
      <c r="Q45" s="127">
        <f t="shared" si="4"/>
        <v>13317.67959089865</v>
      </c>
    </row>
    <row r="46" spans="1:17" ht="21.95" customHeight="1" x14ac:dyDescent="0.15">
      <c r="A46" s="76">
        <v>44</v>
      </c>
      <c r="B46" s="128" t="s">
        <v>82</v>
      </c>
      <c r="C46" s="129" t="s">
        <v>83</v>
      </c>
      <c r="D46" s="129" t="s">
        <v>84</v>
      </c>
      <c r="E46" s="130">
        <v>54</v>
      </c>
      <c r="F46" s="129" t="s">
        <v>59</v>
      </c>
      <c r="G46" s="131">
        <v>7</v>
      </c>
      <c r="H46" s="131">
        <v>146</v>
      </c>
      <c r="I46" s="131">
        <v>3</v>
      </c>
      <c r="J46" s="131" t="s">
        <v>2255</v>
      </c>
      <c r="K46" s="131">
        <v>1</v>
      </c>
      <c r="L46" s="131">
        <v>7</v>
      </c>
      <c r="M46" s="61">
        <f t="shared" si="0"/>
        <v>1746.8953004005341</v>
      </c>
      <c r="N46" s="61">
        <f t="shared" si="1"/>
        <v>15335.240008371704</v>
      </c>
      <c r="O46" s="126">
        <f t="shared" si="2"/>
        <v>17082.135308772238</v>
      </c>
      <c r="P46" s="126">
        <f t="shared" si="3"/>
        <v>2807.79</v>
      </c>
      <c r="Q46" s="127">
        <f t="shared" si="4"/>
        <v>19889.925308772239</v>
      </c>
    </row>
    <row r="47" spans="1:17" ht="21.95" customHeight="1" x14ac:dyDescent="0.15">
      <c r="A47" s="76">
        <v>45</v>
      </c>
      <c r="B47" s="57" t="s">
        <v>72</v>
      </c>
      <c r="C47" s="58" t="s">
        <v>1821</v>
      </c>
      <c r="D47" s="58" t="s">
        <v>73</v>
      </c>
      <c r="E47" s="93">
        <v>54</v>
      </c>
      <c r="F47" s="58" t="s">
        <v>59</v>
      </c>
      <c r="G47" s="60">
        <v>2</v>
      </c>
      <c r="H47" s="60">
        <v>40</v>
      </c>
      <c r="I47" s="60">
        <v>0</v>
      </c>
      <c r="J47" s="60" t="s">
        <v>2254</v>
      </c>
      <c r="K47" s="60">
        <v>0</v>
      </c>
      <c r="L47" s="60">
        <v>0</v>
      </c>
      <c r="M47" s="61">
        <f t="shared" si="0"/>
        <v>1746.8953004005341</v>
      </c>
      <c r="N47" s="61">
        <f t="shared" si="1"/>
        <v>0</v>
      </c>
      <c r="O47" s="126">
        <f t="shared" si="2"/>
        <v>1746.8953004005341</v>
      </c>
      <c r="P47" s="126">
        <f t="shared" si="3"/>
        <v>0</v>
      </c>
      <c r="Q47" s="127">
        <f t="shared" si="4"/>
        <v>1746.8953004005341</v>
      </c>
    </row>
    <row r="48" spans="1:17" ht="21.95" customHeight="1" x14ac:dyDescent="0.15">
      <c r="A48" s="76">
        <v>46</v>
      </c>
      <c r="B48" s="128" t="s">
        <v>919</v>
      </c>
      <c r="C48" s="129" t="s">
        <v>1701</v>
      </c>
      <c r="D48" s="129" t="s">
        <v>1702</v>
      </c>
      <c r="E48" s="130">
        <v>13</v>
      </c>
      <c r="F48" s="129" t="s">
        <v>1654</v>
      </c>
      <c r="G48" s="131">
        <v>1</v>
      </c>
      <c r="H48" s="131">
        <v>25</v>
      </c>
      <c r="I48" s="131">
        <v>4</v>
      </c>
      <c r="J48" s="131" t="s">
        <v>2255</v>
      </c>
      <c r="K48" s="131">
        <v>1</v>
      </c>
      <c r="L48" s="131">
        <v>1</v>
      </c>
      <c r="M48" s="61">
        <f t="shared" si="0"/>
        <v>1746.8953004005341</v>
      </c>
      <c r="N48" s="61">
        <f t="shared" si="1"/>
        <v>2190.7485726245291</v>
      </c>
      <c r="O48" s="126">
        <f t="shared" si="2"/>
        <v>3937.6438730250629</v>
      </c>
      <c r="P48" s="126">
        <f t="shared" si="3"/>
        <v>3743.72</v>
      </c>
      <c r="Q48" s="127">
        <f t="shared" si="4"/>
        <v>7681.3638730250623</v>
      </c>
    </row>
    <row r="49" spans="1:17" ht="21.95" customHeight="1" x14ac:dyDescent="0.15">
      <c r="A49" s="76">
        <v>47</v>
      </c>
      <c r="B49" s="57" t="s">
        <v>157</v>
      </c>
      <c r="C49" s="58" t="s">
        <v>158</v>
      </c>
      <c r="D49" s="58" t="s">
        <v>159</v>
      </c>
      <c r="E49" s="93">
        <v>13</v>
      </c>
      <c r="F49" s="64" t="s">
        <v>1654</v>
      </c>
      <c r="G49" s="60">
        <v>3</v>
      </c>
      <c r="H49" s="60">
        <v>90</v>
      </c>
      <c r="I49" s="60">
        <v>0</v>
      </c>
      <c r="J49" s="60" t="s">
        <v>2255</v>
      </c>
      <c r="K49" s="60">
        <v>1</v>
      </c>
      <c r="L49" s="60">
        <v>3</v>
      </c>
      <c r="M49" s="61">
        <f t="shared" si="0"/>
        <v>1746.8953004005341</v>
      </c>
      <c r="N49" s="61">
        <f t="shared" si="1"/>
        <v>6572.2457178735876</v>
      </c>
      <c r="O49" s="126">
        <f t="shared" si="2"/>
        <v>8319.141018274122</v>
      </c>
      <c r="P49" s="126">
        <f t="shared" si="3"/>
        <v>0</v>
      </c>
      <c r="Q49" s="127">
        <f t="shared" si="4"/>
        <v>8319.141018274122</v>
      </c>
    </row>
    <row r="50" spans="1:17" ht="21.95" customHeight="1" x14ac:dyDescent="0.15">
      <c r="A50" s="76">
        <v>48</v>
      </c>
      <c r="B50" s="57" t="s">
        <v>161</v>
      </c>
      <c r="C50" s="58" t="s">
        <v>162</v>
      </c>
      <c r="D50" s="58" t="s">
        <v>163</v>
      </c>
      <c r="E50" s="93">
        <v>13</v>
      </c>
      <c r="F50" s="58" t="s">
        <v>1654</v>
      </c>
      <c r="G50" s="60">
        <v>6</v>
      </c>
      <c r="H50" s="60">
        <v>119</v>
      </c>
      <c r="I50" s="60">
        <v>1</v>
      </c>
      <c r="J50" s="60" t="s">
        <v>2255</v>
      </c>
      <c r="K50" s="60">
        <v>1</v>
      </c>
      <c r="L50" s="60">
        <v>6</v>
      </c>
      <c r="M50" s="61">
        <f t="shared" si="0"/>
        <v>1746.8953004005341</v>
      </c>
      <c r="N50" s="61">
        <f t="shared" si="1"/>
        <v>13144.491435747175</v>
      </c>
      <c r="O50" s="126">
        <f t="shared" si="2"/>
        <v>14891.38673614771</v>
      </c>
      <c r="P50" s="126">
        <f t="shared" si="3"/>
        <v>935.93</v>
      </c>
      <c r="Q50" s="127">
        <f t="shared" si="4"/>
        <v>15827.31673614771</v>
      </c>
    </row>
    <row r="51" spans="1:17" ht="21.95" customHeight="1" x14ac:dyDescent="0.15">
      <c r="A51" s="76">
        <v>49</v>
      </c>
      <c r="B51" s="57" t="s">
        <v>85</v>
      </c>
      <c r="C51" s="58" t="s">
        <v>2014</v>
      </c>
      <c r="D51" s="58" t="s">
        <v>86</v>
      </c>
      <c r="E51" s="93">
        <v>44</v>
      </c>
      <c r="F51" s="58" t="s">
        <v>87</v>
      </c>
      <c r="G51" s="60">
        <v>2</v>
      </c>
      <c r="H51" s="60">
        <v>60</v>
      </c>
      <c r="I51" s="60">
        <v>0</v>
      </c>
      <c r="J51" s="60" t="s">
        <v>2255</v>
      </c>
      <c r="K51" s="60">
        <v>1</v>
      </c>
      <c r="L51" s="60">
        <v>2</v>
      </c>
      <c r="M51" s="61">
        <f t="shared" si="0"/>
        <v>1746.8953004005341</v>
      </c>
      <c r="N51" s="61">
        <f t="shared" si="1"/>
        <v>4381.4971452490581</v>
      </c>
      <c r="O51" s="126">
        <f t="shared" si="2"/>
        <v>6128.3924456495924</v>
      </c>
      <c r="P51" s="126">
        <f t="shared" si="3"/>
        <v>0</v>
      </c>
      <c r="Q51" s="127">
        <f t="shared" si="4"/>
        <v>6128.3924456495924</v>
      </c>
    </row>
    <row r="52" spans="1:17" ht="21.95" customHeight="1" x14ac:dyDescent="0.15">
      <c r="A52" s="76">
        <v>50</v>
      </c>
      <c r="B52" s="57" t="s">
        <v>88</v>
      </c>
      <c r="C52" s="58" t="s">
        <v>2111</v>
      </c>
      <c r="D52" s="58" t="s">
        <v>89</v>
      </c>
      <c r="E52" s="93">
        <v>44</v>
      </c>
      <c r="F52" s="58" t="s">
        <v>87</v>
      </c>
      <c r="G52" s="60">
        <v>2</v>
      </c>
      <c r="H52" s="60">
        <v>44</v>
      </c>
      <c r="I52" s="60">
        <v>0</v>
      </c>
      <c r="J52" s="60" t="s">
        <v>2255</v>
      </c>
      <c r="K52" s="60">
        <v>1</v>
      </c>
      <c r="L52" s="60">
        <v>2</v>
      </c>
      <c r="M52" s="61">
        <f t="shared" si="0"/>
        <v>1746.8953004005341</v>
      </c>
      <c r="N52" s="61">
        <f t="shared" si="1"/>
        <v>4381.4971452490581</v>
      </c>
      <c r="O52" s="126">
        <f t="shared" si="2"/>
        <v>6128.3924456495924</v>
      </c>
      <c r="P52" s="126">
        <f t="shared" si="3"/>
        <v>0</v>
      </c>
      <c r="Q52" s="127">
        <f t="shared" si="4"/>
        <v>6128.3924456495924</v>
      </c>
    </row>
    <row r="53" spans="1:17" ht="21.95" customHeight="1" x14ac:dyDescent="0.15">
      <c r="A53" s="76">
        <v>51</v>
      </c>
      <c r="B53" s="57" t="s">
        <v>90</v>
      </c>
      <c r="C53" s="58" t="s">
        <v>91</v>
      </c>
      <c r="D53" s="58" t="s">
        <v>92</v>
      </c>
      <c r="E53" s="93">
        <v>44</v>
      </c>
      <c r="F53" s="58" t="s">
        <v>87</v>
      </c>
      <c r="G53" s="60">
        <v>4</v>
      </c>
      <c r="H53" s="60">
        <v>82</v>
      </c>
      <c r="I53" s="60">
        <v>0</v>
      </c>
      <c r="J53" s="60" t="s">
        <v>2255</v>
      </c>
      <c r="K53" s="60">
        <v>1</v>
      </c>
      <c r="L53" s="60">
        <v>4</v>
      </c>
      <c r="M53" s="61">
        <f t="shared" si="0"/>
        <v>1746.8953004005341</v>
      </c>
      <c r="N53" s="61">
        <f t="shared" si="1"/>
        <v>8762.9942904981162</v>
      </c>
      <c r="O53" s="126">
        <f t="shared" si="2"/>
        <v>10509.889590898651</v>
      </c>
      <c r="P53" s="126">
        <f t="shared" si="3"/>
        <v>0</v>
      </c>
      <c r="Q53" s="127">
        <f t="shared" si="4"/>
        <v>10509.889590898651</v>
      </c>
    </row>
    <row r="54" spans="1:17" ht="21.95" customHeight="1" x14ac:dyDescent="0.15">
      <c r="A54" s="76">
        <v>52</v>
      </c>
      <c r="B54" s="57" t="s">
        <v>730</v>
      </c>
      <c r="C54" s="58" t="s">
        <v>565</v>
      </c>
      <c r="D54" s="58" t="s">
        <v>566</v>
      </c>
      <c r="E54" s="93">
        <v>44</v>
      </c>
      <c r="F54" s="58" t="s">
        <v>87</v>
      </c>
      <c r="G54" s="60">
        <v>3</v>
      </c>
      <c r="H54" s="60">
        <v>36</v>
      </c>
      <c r="I54" s="60">
        <v>1</v>
      </c>
      <c r="J54" s="60" t="s">
        <v>2255</v>
      </c>
      <c r="K54" s="60">
        <v>1</v>
      </c>
      <c r="L54" s="60">
        <v>1</v>
      </c>
      <c r="M54" s="61">
        <f t="shared" si="0"/>
        <v>1746.8953004005341</v>
      </c>
      <c r="N54" s="61">
        <f t="shared" si="1"/>
        <v>2190.7485726245291</v>
      </c>
      <c r="O54" s="126">
        <f t="shared" si="2"/>
        <v>3937.6438730250629</v>
      </c>
      <c r="P54" s="126">
        <f t="shared" si="3"/>
        <v>935.93</v>
      </c>
      <c r="Q54" s="127">
        <f t="shared" si="4"/>
        <v>4873.5738730250632</v>
      </c>
    </row>
    <row r="55" spans="1:17" ht="21.95" customHeight="1" x14ac:dyDescent="0.15">
      <c r="A55" s="76">
        <v>53</v>
      </c>
      <c r="B55" s="128" t="s">
        <v>94</v>
      </c>
      <c r="C55" s="140" t="s">
        <v>96</v>
      </c>
      <c r="D55" s="129" t="s">
        <v>97</v>
      </c>
      <c r="E55" s="130">
        <v>45</v>
      </c>
      <c r="F55" s="129" t="s">
        <v>93</v>
      </c>
      <c r="G55" s="131">
        <v>2</v>
      </c>
      <c r="H55" s="131">
        <v>49</v>
      </c>
      <c r="I55" s="131">
        <v>1</v>
      </c>
      <c r="J55" s="131" t="s">
        <v>2255</v>
      </c>
      <c r="K55" s="131">
        <v>1</v>
      </c>
      <c r="L55" s="131">
        <v>2</v>
      </c>
      <c r="M55" s="61">
        <f t="shared" si="0"/>
        <v>1746.8953004005341</v>
      </c>
      <c r="N55" s="61">
        <f t="shared" si="1"/>
        <v>4381.4971452490581</v>
      </c>
      <c r="O55" s="126">
        <f t="shared" si="2"/>
        <v>6128.3924456495924</v>
      </c>
      <c r="P55" s="126">
        <f t="shared" si="3"/>
        <v>935.93</v>
      </c>
      <c r="Q55" s="127">
        <f t="shared" si="4"/>
        <v>7064.3224456495927</v>
      </c>
    </row>
    <row r="56" spans="1:17" ht="21.95" customHeight="1" x14ac:dyDescent="0.15">
      <c r="A56" s="76">
        <v>54</v>
      </c>
      <c r="B56" s="57" t="s">
        <v>98</v>
      </c>
      <c r="C56" s="58" t="s">
        <v>99</v>
      </c>
      <c r="D56" s="58" t="s">
        <v>100</v>
      </c>
      <c r="E56" s="93">
        <v>45</v>
      </c>
      <c r="F56" s="58" t="s">
        <v>2298</v>
      </c>
      <c r="G56" s="60">
        <v>1</v>
      </c>
      <c r="H56" s="60">
        <v>14</v>
      </c>
      <c r="I56" s="60">
        <v>0</v>
      </c>
      <c r="J56" s="60" t="s">
        <v>2254</v>
      </c>
      <c r="K56" s="60">
        <v>0</v>
      </c>
      <c r="L56" s="60">
        <v>0</v>
      </c>
      <c r="M56" s="61">
        <f t="shared" si="0"/>
        <v>1746.8953004005341</v>
      </c>
      <c r="N56" s="61">
        <f t="shared" si="1"/>
        <v>0</v>
      </c>
      <c r="O56" s="126">
        <f t="shared" si="2"/>
        <v>1746.8953004005341</v>
      </c>
      <c r="P56" s="126">
        <f t="shared" si="3"/>
        <v>0</v>
      </c>
      <c r="Q56" s="127">
        <f t="shared" si="4"/>
        <v>1746.8953004005341</v>
      </c>
    </row>
    <row r="57" spans="1:17" ht="21.95" customHeight="1" x14ac:dyDescent="0.15">
      <c r="A57" s="76">
        <v>55</v>
      </c>
      <c r="B57" s="57" t="s">
        <v>101</v>
      </c>
      <c r="C57" s="58" t="s">
        <v>102</v>
      </c>
      <c r="D57" s="58" t="s">
        <v>103</v>
      </c>
      <c r="E57" s="93">
        <v>46</v>
      </c>
      <c r="F57" s="58" t="s">
        <v>104</v>
      </c>
      <c r="G57" s="60">
        <v>1</v>
      </c>
      <c r="H57" s="60">
        <v>28</v>
      </c>
      <c r="I57" s="60">
        <v>0</v>
      </c>
      <c r="J57" s="60" t="s">
        <v>2255</v>
      </c>
      <c r="K57" s="60">
        <v>1</v>
      </c>
      <c r="L57" s="60">
        <v>1</v>
      </c>
      <c r="M57" s="61">
        <f t="shared" si="0"/>
        <v>1746.8953004005341</v>
      </c>
      <c r="N57" s="61">
        <f t="shared" si="1"/>
        <v>2190.7485726245291</v>
      </c>
      <c r="O57" s="126">
        <f t="shared" si="2"/>
        <v>3937.6438730250629</v>
      </c>
      <c r="P57" s="126">
        <f t="shared" si="3"/>
        <v>0</v>
      </c>
      <c r="Q57" s="127">
        <f t="shared" si="4"/>
        <v>3937.6438730250629</v>
      </c>
    </row>
    <row r="58" spans="1:17" ht="21.95" customHeight="1" x14ac:dyDescent="0.15">
      <c r="A58" s="76">
        <v>56</v>
      </c>
      <c r="B58" s="57" t="s">
        <v>105</v>
      </c>
      <c r="C58" s="58" t="s">
        <v>106</v>
      </c>
      <c r="D58" s="58" t="s">
        <v>107</v>
      </c>
      <c r="E58" s="93">
        <v>46</v>
      </c>
      <c r="F58" s="58" t="s">
        <v>104</v>
      </c>
      <c r="G58" s="60">
        <v>3</v>
      </c>
      <c r="H58" s="60">
        <v>81</v>
      </c>
      <c r="I58" s="60">
        <v>0</v>
      </c>
      <c r="J58" s="60" t="s">
        <v>2255</v>
      </c>
      <c r="K58" s="60">
        <v>1</v>
      </c>
      <c r="L58" s="60">
        <v>3</v>
      </c>
      <c r="M58" s="61">
        <f t="shared" si="0"/>
        <v>1746.8953004005341</v>
      </c>
      <c r="N58" s="61">
        <f t="shared" si="1"/>
        <v>6572.2457178735876</v>
      </c>
      <c r="O58" s="126">
        <f t="shared" si="2"/>
        <v>8319.141018274122</v>
      </c>
      <c r="P58" s="126">
        <f t="shared" si="3"/>
        <v>0</v>
      </c>
      <c r="Q58" s="127">
        <f t="shared" si="4"/>
        <v>8319.141018274122</v>
      </c>
    </row>
    <row r="59" spans="1:17" ht="21.95" customHeight="1" x14ac:dyDescent="0.15">
      <c r="A59" s="76">
        <v>57</v>
      </c>
      <c r="B59" s="63" t="s">
        <v>108</v>
      </c>
      <c r="C59" s="64" t="s">
        <v>109</v>
      </c>
      <c r="D59" s="64" t="s">
        <v>110</v>
      </c>
      <c r="E59" s="132">
        <v>12</v>
      </c>
      <c r="F59" s="64" t="s">
        <v>1712</v>
      </c>
      <c r="G59" s="63">
        <v>1</v>
      </c>
      <c r="H59" s="63">
        <v>25</v>
      </c>
      <c r="I59" s="63">
        <v>0</v>
      </c>
      <c r="J59" s="63" t="s">
        <v>2255</v>
      </c>
      <c r="K59" s="63">
        <v>1</v>
      </c>
      <c r="L59" s="63">
        <v>1</v>
      </c>
      <c r="M59" s="61">
        <f t="shared" si="0"/>
        <v>1746.8953004005341</v>
      </c>
      <c r="N59" s="61">
        <f t="shared" si="1"/>
        <v>2190.7485726245291</v>
      </c>
      <c r="O59" s="126">
        <f t="shared" si="2"/>
        <v>3937.6438730250629</v>
      </c>
      <c r="P59" s="126">
        <f t="shared" si="3"/>
        <v>0</v>
      </c>
      <c r="Q59" s="127">
        <f t="shared" si="4"/>
        <v>3937.6438730250629</v>
      </c>
    </row>
    <row r="60" spans="1:17" ht="21.95" customHeight="1" x14ac:dyDescent="0.15">
      <c r="A60" s="76">
        <v>58</v>
      </c>
      <c r="B60" s="57" t="s">
        <v>112</v>
      </c>
      <c r="C60" s="58" t="s">
        <v>113</v>
      </c>
      <c r="D60" s="58" t="s">
        <v>114</v>
      </c>
      <c r="E60" s="132">
        <v>12</v>
      </c>
      <c r="F60" s="58" t="s">
        <v>111</v>
      </c>
      <c r="G60" s="60">
        <v>5</v>
      </c>
      <c r="H60" s="60">
        <v>145</v>
      </c>
      <c r="I60" s="60">
        <v>0</v>
      </c>
      <c r="J60" s="60" t="s">
        <v>2255</v>
      </c>
      <c r="K60" s="60">
        <v>1</v>
      </c>
      <c r="L60" s="60">
        <v>5</v>
      </c>
      <c r="M60" s="61">
        <f t="shared" si="0"/>
        <v>1746.8953004005341</v>
      </c>
      <c r="N60" s="61">
        <f t="shared" si="1"/>
        <v>10953.742863122645</v>
      </c>
      <c r="O60" s="126">
        <f t="shared" si="2"/>
        <v>12700.638163523179</v>
      </c>
      <c r="P60" s="126">
        <f t="shared" si="3"/>
        <v>0</v>
      </c>
      <c r="Q60" s="127">
        <f t="shared" si="4"/>
        <v>12700.638163523179</v>
      </c>
    </row>
    <row r="61" spans="1:17" ht="21.95" customHeight="1" x14ac:dyDescent="0.15">
      <c r="A61" s="76">
        <v>59</v>
      </c>
      <c r="B61" s="57" t="s">
        <v>117</v>
      </c>
      <c r="C61" s="58" t="s">
        <v>1879</v>
      </c>
      <c r="D61" s="58" t="s">
        <v>118</v>
      </c>
      <c r="E61" s="132">
        <v>12</v>
      </c>
      <c r="F61" s="58" t="s">
        <v>3</v>
      </c>
      <c r="G61" s="60">
        <v>3</v>
      </c>
      <c r="H61" s="60">
        <v>75</v>
      </c>
      <c r="I61" s="60">
        <v>0</v>
      </c>
      <c r="J61" s="60" t="s">
        <v>2255</v>
      </c>
      <c r="K61" s="60">
        <v>1</v>
      </c>
      <c r="L61" s="60">
        <v>3</v>
      </c>
      <c r="M61" s="61">
        <f t="shared" si="0"/>
        <v>1746.8953004005341</v>
      </c>
      <c r="N61" s="61">
        <f t="shared" si="1"/>
        <v>6572.2457178735876</v>
      </c>
      <c r="O61" s="126">
        <f t="shared" si="2"/>
        <v>8319.141018274122</v>
      </c>
      <c r="P61" s="126">
        <f t="shared" si="3"/>
        <v>0</v>
      </c>
      <c r="Q61" s="127">
        <f t="shared" si="4"/>
        <v>8319.141018274122</v>
      </c>
    </row>
    <row r="62" spans="1:17" ht="21.95" customHeight="1" x14ac:dyDescent="0.15">
      <c r="A62" s="76">
        <v>60</v>
      </c>
      <c r="B62" s="128" t="s">
        <v>119</v>
      </c>
      <c r="C62" s="129" t="s">
        <v>12</v>
      </c>
      <c r="D62" s="129" t="s">
        <v>120</v>
      </c>
      <c r="E62" s="130">
        <v>12</v>
      </c>
      <c r="F62" s="129" t="s">
        <v>111</v>
      </c>
      <c r="G62" s="131">
        <v>3</v>
      </c>
      <c r="H62" s="131">
        <v>75</v>
      </c>
      <c r="I62" s="131">
        <v>0</v>
      </c>
      <c r="J62" s="131" t="s">
        <v>2255</v>
      </c>
      <c r="K62" s="131">
        <v>1</v>
      </c>
      <c r="L62" s="131">
        <v>3</v>
      </c>
      <c r="M62" s="61">
        <f t="shared" si="0"/>
        <v>1746.8953004005341</v>
      </c>
      <c r="N62" s="61">
        <f t="shared" si="1"/>
        <v>6572.2457178735876</v>
      </c>
      <c r="O62" s="126">
        <f t="shared" si="2"/>
        <v>8319.141018274122</v>
      </c>
      <c r="P62" s="126">
        <f t="shared" si="3"/>
        <v>0</v>
      </c>
      <c r="Q62" s="127">
        <f t="shared" si="4"/>
        <v>8319.141018274122</v>
      </c>
    </row>
    <row r="63" spans="1:17" ht="21.95" customHeight="1" x14ac:dyDescent="0.15">
      <c r="A63" s="76">
        <v>61</v>
      </c>
      <c r="B63" s="128" t="s">
        <v>121</v>
      </c>
      <c r="C63" s="129" t="s">
        <v>122</v>
      </c>
      <c r="D63" s="129" t="s">
        <v>124</v>
      </c>
      <c r="E63" s="130">
        <v>12</v>
      </c>
      <c r="F63" s="129" t="s">
        <v>111</v>
      </c>
      <c r="G63" s="131">
        <v>1</v>
      </c>
      <c r="H63" s="131">
        <v>19</v>
      </c>
      <c r="I63" s="131">
        <v>0</v>
      </c>
      <c r="J63" s="131" t="s">
        <v>2255</v>
      </c>
      <c r="K63" s="131">
        <v>1</v>
      </c>
      <c r="L63" s="131">
        <v>1</v>
      </c>
      <c r="M63" s="61">
        <f t="shared" si="0"/>
        <v>1746.8953004005341</v>
      </c>
      <c r="N63" s="61">
        <f t="shared" si="1"/>
        <v>2190.7485726245291</v>
      </c>
      <c r="O63" s="126">
        <f t="shared" si="2"/>
        <v>3937.6438730250629</v>
      </c>
      <c r="P63" s="126">
        <f t="shared" si="3"/>
        <v>0</v>
      </c>
      <c r="Q63" s="127">
        <f t="shared" si="4"/>
        <v>3937.6438730250629</v>
      </c>
    </row>
    <row r="64" spans="1:17" ht="21.95" customHeight="1" x14ac:dyDescent="0.15">
      <c r="A64" s="76">
        <v>62</v>
      </c>
      <c r="B64" s="141" t="s">
        <v>2049</v>
      </c>
      <c r="C64" s="142" t="s">
        <v>309</v>
      </c>
      <c r="D64" s="142" t="s">
        <v>978</v>
      </c>
      <c r="E64" s="143">
        <v>12</v>
      </c>
      <c r="F64" s="142" t="s">
        <v>979</v>
      </c>
      <c r="G64" s="144">
        <v>2</v>
      </c>
      <c r="H64" s="144">
        <v>36</v>
      </c>
      <c r="I64" s="144">
        <v>0</v>
      </c>
      <c r="J64" s="144" t="s">
        <v>2254</v>
      </c>
      <c r="K64" s="144">
        <v>1</v>
      </c>
      <c r="L64" s="144">
        <v>2</v>
      </c>
      <c r="M64" s="61">
        <f t="shared" si="0"/>
        <v>1746.8953004005341</v>
      </c>
      <c r="N64" s="61">
        <f t="shared" si="1"/>
        <v>4381.4971452490581</v>
      </c>
      <c r="O64" s="126">
        <f t="shared" si="2"/>
        <v>6128.3924456495924</v>
      </c>
      <c r="P64" s="126">
        <f t="shared" si="3"/>
        <v>0</v>
      </c>
      <c r="Q64" s="127">
        <f t="shared" si="4"/>
        <v>6128.3924456495924</v>
      </c>
    </row>
    <row r="65" spans="1:17" ht="21.95" customHeight="1" x14ac:dyDescent="0.15">
      <c r="A65" s="76">
        <v>63</v>
      </c>
      <c r="B65" s="76" t="s">
        <v>1146</v>
      </c>
      <c r="C65" s="64" t="s">
        <v>2062</v>
      </c>
      <c r="D65" s="64" t="s">
        <v>373</v>
      </c>
      <c r="E65" s="132">
        <v>12</v>
      </c>
      <c r="F65" s="64" t="s">
        <v>2072</v>
      </c>
      <c r="G65" s="60">
        <v>1</v>
      </c>
      <c r="H65" s="60">
        <v>20</v>
      </c>
      <c r="I65" s="60">
        <v>1</v>
      </c>
      <c r="J65" s="60" t="s">
        <v>2255</v>
      </c>
      <c r="K65" s="60">
        <v>1</v>
      </c>
      <c r="L65" s="60">
        <v>1</v>
      </c>
      <c r="M65" s="61">
        <f t="shared" si="0"/>
        <v>1746.8953004005341</v>
      </c>
      <c r="N65" s="61">
        <f t="shared" si="1"/>
        <v>2190.7485726245291</v>
      </c>
      <c r="O65" s="126">
        <f t="shared" si="2"/>
        <v>3937.6438730250629</v>
      </c>
      <c r="P65" s="126">
        <f t="shared" si="3"/>
        <v>935.93</v>
      </c>
      <c r="Q65" s="127">
        <f t="shared" si="4"/>
        <v>4873.5738730250632</v>
      </c>
    </row>
    <row r="66" spans="1:17" ht="21.95" customHeight="1" x14ac:dyDescent="0.15">
      <c r="A66" s="76">
        <v>64</v>
      </c>
      <c r="B66" s="57" t="s">
        <v>125</v>
      </c>
      <c r="C66" s="58" t="s">
        <v>1879</v>
      </c>
      <c r="D66" s="58" t="s">
        <v>126</v>
      </c>
      <c r="E66" s="93">
        <v>55</v>
      </c>
      <c r="F66" s="58" t="s">
        <v>127</v>
      </c>
      <c r="G66" s="60">
        <v>1</v>
      </c>
      <c r="H66" s="60">
        <v>20</v>
      </c>
      <c r="I66" s="60">
        <v>0</v>
      </c>
      <c r="J66" s="60" t="s">
        <v>2255</v>
      </c>
      <c r="K66" s="60">
        <v>1</v>
      </c>
      <c r="L66" s="60">
        <v>1</v>
      </c>
      <c r="M66" s="61">
        <f t="shared" si="0"/>
        <v>1746.8953004005341</v>
      </c>
      <c r="N66" s="61">
        <f t="shared" si="1"/>
        <v>2190.7485726245291</v>
      </c>
      <c r="O66" s="126">
        <f t="shared" si="2"/>
        <v>3937.6438730250629</v>
      </c>
      <c r="P66" s="126">
        <f t="shared" si="3"/>
        <v>0</v>
      </c>
      <c r="Q66" s="127">
        <f t="shared" si="4"/>
        <v>3937.6438730250629</v>
      </c>
    </row>
    <row r="67" spans="1:17" ht="21.95" customHeight="1" x14ac:dyDescent="0.15">
      <c r="A67" s="76">
        <v>65</v>
      </c>
      <c r="B67" s="57" t="s">
        <v>128</v>
      </c>
      <c r="C67" s="58" t="s">
        <v>129</v>
      </c>
      <c r="D67" s="58" t="s">
        <v>2162</v>
      </c>
      <c r="E67" s="93">
        <v>55</v>
      </c>
      <c r="F67" s="58" t="s">
        <v>127</v>
      </c>
      <c r="G67" s="60">
        <v>2</v>
      </c>
      <c r="H67" s="60">
        <v>60</v>
      </c>
      <c r="I67" s="60">
        <v>0</v>
      </c>
      <c r="J67" s="60" t="s">
        <v>2255</v>
      </c>
      <c r="K67" s="60">
        <v>1</v>
      </c>
      <c r="L67" s="60">
        <v>2</v>
      </c>
      <c r="M67" s="61">
        <f t="shared" si="0"/>
        <v>1746.8953004005341</v>
      </c>
      <c r="N67" s="61">
        <f t="shared" si="1"/>
        <v>4381.4971452490581</v>
      </c>
      <c r="O67" s="126">
        <f t="shared" si="2"/>
        <v>6128.3924456495924</v>
      </c>
      <c r="P67" s="126">
        <f t="shared" si="3"/>
        <v>0</v>
      </c>
      <c r="Q67" s="127">
        <f t="shared" si="4"/>
        <v>6128.3924456495924</v>
      </c>
    </row>
    <row r="68" spans="1:17" ht="21.95" customHeight="1" x14ac:dyDescent="0.15">
      <c r="A68" s="76">
        <v>66</v>
      </c>
      <c r="B68" s="57" t="s">
        <v>130</v>
      </c>
      <c r="C68" s="58" t="s">
        <v>1850</v>
      </c>
      <c r="D68" s="58" t="s">
        <v>131</v>
      </c>
      <c r="E68" s="93">
        <v>40</v>
      </c>
      <c r="F68" s="58" t="s">
        <v>132</v>
      </c>
      <c r="G68" s="60">
        <v>1</v>
      </c>
      <c r="H68" s="60">
        <v>16</v>
      </c>
      <c r="I68" s="60">
        <v>0</v>
      </c>
      <c r="J68" s="60" t="s">
        <v>2255</v>
      </c>
      <c r="K68" s="60">
        <v>1</v>
      </c>
      <c r="L68" s="60">
        <v>1</v>
      </c>
      <c r="M68" s="61">
        <f t="shared" ref="M68:M124" si="5">1308424.58/749</f>
        <v>1746.8953004005341</v>
      </c>
      <c r="N68" s="61">
        <f t="shared" ref="N68:N124" si="6">5233698.34/2389*L68</f>
        <v>2190.7485726245291</v>
      </c>
      <c r="O68" s="126">
        <f t="shared" ref="O68:O124" si="7">M68+N68</f>
        <v>3937.6438730250629</v>
      </c>
      <c r="P68" s="126">
        <f t="shared" ref="P68:P124" si="8">935.93*I68</f>
        <v>0</v>
      </c>
      <c r="Q68" s="127">
        <f t="shared" ref="Q68:Q124" si="9">O68+P68</f>
        <v>3937.6438730250629</v>
      </c>
    </row>
    <row r="69" spans="1:17" ht="21.95" customHeight="1" x14ac:dyDescent="0.15">
      <c r="A69" s="76">
        <v>67</v>
      </c>
      <c r="B69" s="57" t="s">
        <v>145</v>
      </c>
      <c r="C69" s="58" t="s">
        <v>2104</v>
      </c>
      <c r="D69" s="58" t="s">
        <v>146</v>
      </c>
      <c r="E69" s="93">
        <v>40</v>
      </c>
      <c r="F69" s="58" t="s">
        <v>2073</v>
      </c>
      <c r="G69" s="60">
        <v>1</v>
      </c>
      <c r="H69" s="60">
        <v>28</v>
      </c>
      <c r="I69" s="60">
        <v>0</v>
      </c>
      <c r="J69" s="60" t="s">
        <v>2255</v>
      </c>
      <c r="K69" s="60">
        <v>1</v>
      </c>
      <c r="L69" s="60">
        <v>1</v>
      </c>
      <c r="M69" s="61">
        <f t="shared" si="5"/>
        <v>1746.8953004005341</v>
      </c>
      <c r="N69" s="61">
        <f t="shared" si="6"/>
        <v>2190.7485726245291</v>
      </c>
      <c r="O69" s="126">
        <f t="shared" si="7"/>
        <v>3937.6438730250629</v>
      </c>
      <c r="P69" s="126">
        <f t="shared" si="8"/>
        <v>0</v>
      </c>
      <c r="Q69" s="127">
        <f t="shared" si="9"/>
        <v>3937.6438730250629</v>
      </c>
    </row>
    <row r="70" spans="1:17" ht="21.95" customHeight="1" x14ac:dyDescent="0.15">
      <c r="A70" s="76">
        <v>68</v>
      </c>
      <c r="B70" s="57" t="s">
        <v>133</v>
      </c>
      <c r="C70" s="58" t="s">
        <v>134</v>
      </c>
      <c r="D70" s="58" t="s">
        <v>136</v>
      </c>
      <c r="E70" s="93">
        <v>40</v>
      </c>
      <c r="F70" s="58" t="s">
        <v>137</v>
      </c>
      <c r="G70" s="60">
        <v>3</v>
      </c>
      <c r="H70" s="60">
        <v>82</v>
      </c>
      <c r="I70" s="60">
        <v>0</v>
      </c>
      <c r="J70" s="60" t="s">
        <v>2255</v>
      </c>
      <c r="K70" s="60">
        <v>1</v>
      </c>
      <c r="L70" s="60">
        <v>3</v>
      </c>
      <c r="M70" s="61">
        <f t="shared" si="5"/>
        <v>1746.8953004005341</v>
      </c>
      <c r="N70" s="61">
        <f t="shared" si="6"/>
        <v>6572.2457178735876</v>
      </c>
      <c r="O70" s="126">
        <f t="shared" si="7"/>
        <v>8319.141018274122</v>
      </c>
      <c r="P70" s="126">
        <f t="shared" si="8"/>
        <v>0</v>
      </c>
      <c r="Q70" s="127">
        <f t="shared" si="9"/>
        <v>8319.141018274122</v>
      </c>
    </row>
    <row r="71" spans="1:17" ht="21.95" customHeight="1" x14ac:dyDescent="0.15">
      <c r="A71" s="76">
        <v>69</v>
      </c>
      <c r="B71" s="57" t="s">
        <v>138</v>
      </c>
      <c r="C71" s="58" t="s">
        <v>139</v>
      </c>
      <c r="D71" s="58" t="s">
        <v>143</v>
      </c>
      <c r="E71" s="93">
        <v>40</v>
      </c>
      <c r="F71" s="58" t="s">
        <v>137</v>
      </c>
      <c r="G71" s="60">
        <v>3</v>
      </c>
      <c r="H71" s="60">
        <v>90</v>
      </c>
      <c r="I71" s="60">
        <v>0</v>
      </c>
      <c r="J71" s="60" t="s">
        <v>2255</v>
      </c>
      <c r="K71" s="60">
        <v>1</v>
      </c>
      <c r="L71" s="60">
        <v>3</v>
      </c>
      <c r="M71" s="61">
        <f t="shared" si="5"/>
        <v>1746.8953004005341</v>
      </c>
      <c r="N71" s="61">
        <f t="shared" si="6"/>
        <v>6572.2457178735876</v>
      </c>
      <c r="O71" s="126">
        <f t="shared" si="7"/>
        <v>8319.141018274122</v>
      </c>
      <c r="P71" s="126">
        <f t="shared" si="8"/>
        <v>0</v>
      </c>
      <c r="Q71" s="127">
        <f t="shared" si="9"/>
        <v>8319.141018274122</v>
      </c>
    </row>
    <row r="72" spans="1:17" ht="21.95" customHeight="1" x14ac:dyDescent="0.15">
      <c r="A72" s="76">
        <v>70</v>
      </c>
      <c r="B72" s="57" t="s">
        <v>144</v>
      </c>
      <c r="C72" s="58" t="s">
        <v>149</v>
      </c>
      <c r="D72" s="58" t="s">
        <v>115</v>
      </c>
      <c r="E72" s="93">
        <v>40</v>
      </c>
      <c r="F72" s="58" t="s">
        <v>137</v>
      </c>
      <c r="G72" s="60">
        <v>3</v>
      </c>
      <c r="H72" s="60">
        <v>60</v>
      </c>
      <c r="I72" s="60">
        <v>0</v>
      </c>
      <c r="J72" s="60" t="s">
        <v>2255</v>
      </c>
      <c r="K72" s="60">
        <v>1</v>
      </c>
      <c r="L72" s="60">
        <v>3</v>
      </c>
      <c r="M72" s="61">
        <f t="shared" si="5"/>
        <v>1746.8953004005341</v>
      </c>
      <c r="N72" s="61">
        <f t="shared" si="6"/>
        <v>6572.2457178735876</v>
      </c>
      <c r="O72" s="126">
        <f t="shared" si="7"/>
        <v>8319.141018274122</v>
      </c>
      <c r="P72" s="126">
        <f t="shared" si="8"/>
        <v>0</v>
      </c>
      <c r="Q72" s="127">
        <f t="shared" si="9"/>
        <v>8319.141018274122</v>
      </c>
    </row>
    <row r="73" spans="1:17" ht="21.95" customHeight="1" x14ac:dyDescent="0.15">
      <c r="A73" s="76">
        <v>71</v>
      </c>
      <c r="B73" s="57" t="s">
        <v>150</v>
      </c>
      <c r="C73" s="58" t="s">
        <v>152</v>
      </c>
      <c r="D73" s="58" t="s">
        <v>153</v>
      </c>
      <c r="E73" s="93">
        <v>40</v>
      </c>
      <c r="F73" s="58" t="s">
        <v>137</v>
      </c>
      <c r="G73" s="60">
        <v>2</v>
      </c>
      <c r="H73" s="60">
        <v>52</v>
      </c>
      <c r="I73" s="60">
        <v>0</v>
      </c>
      <c r="J73" s="60" t="s">
        <v>2255</v>
      </c>
      <c r="K73" s="60">
        <v>1</v>
      </c>
      <c r="L73" s="60">
        <v>2</v>
      </c>
      <c r="M73" s="61">
        <f t="shared" si="5"/>
        <v>1746.8953004005341</v>
      </c>
      <c r="N73" s="61">
        <f t="shared" si="6"/>
        <v>4381.4971452490581</v>
      </c>
      <c r="O73" s="126">
        <f t="shared" si="7"/>
        <v>6128.3924456495924</v>
      </c>
      <c r="P73" s="126">
        <f t="shared" si="8"/>
        <v>0</v>
      </c>
      <c r="Q73" s="127">
        <f t="shared" si="9"/>
        <v>6128.3924456495924</v>
      </c>
    </row>
    <row r="74" spans="1:17" ht="21.95" customHeight="1" x14ac:dyDescent="0.15">
      <c r="A74" s="76">
        <v>72</v>
      </c>
      <c r="B74" s="57" t="s">
        <v>154</v>
      </c>
      <c r="C74" s="58" t="s">
        <v>2039</v>
      </c>
      <c r="D74" s="58" t="s">
        <v>2264</v>
      </c>
      <c r="E74" s="93">
        <v>40</v>
      </c>
      <c r="F74" s="58" t="s">
        <v>137</v>
      </c>
      <c r="G74" s="60">
        <v>1</v>
      </c>
      <c r="H74" s="60">
        <v>24</v>
      </c>
      <c r="I74" s="60">
        <v>1</v>
      </c>
      <c r="J74" s="60" t="s">
        <v>2255</v>
      </c>
      <c r="K74" s="60">
        <v>1</v>
      </c>
      <c r="L74" s="60">
        <v>1</v>
      </c>
      <c r="M74" s="61">
        <f t="shared" si="5"/>
        <v>1746.8953004005341</v>
      </c>
      <c r="N74" s="61">
        <f t="shared" si="6"/>
        <v>2190.7485726245291</v>
      </c>
      <c r="O74" s="126">
        <f t="shared" si="7"/>
        <v>3937.6438730250629</v>
      </c>
      <c r="P74" s="126">
        <f t="shared" si="8"/>
        <v>935.93</v>
      </c>
      <c r="Q74" s="127">
        <f t="shared" si="9"/>
        <v>4873.5738730250632</v>
      </c>
    </row>
    <row r="75" spans="1:17" ht="21.95" customHeight="1" x14ac:dyDescent="0.15">
      <c r="A75" s="76">
        <v>73</v>
      </c>
      <c r="B75" s="57" t="s">
        <v>155</v>
      </c>
      <c r="C75" s="58" t="s">
        <v>156</v>
      </c>
      <c r="D75" s="58" t="s">
        <v>2265</v>
      </c>
      <c r="E75" s="93">
        <v>40</v>
      </c>
      <c r="F75" s="58" t="s">
        <v>137</v>
      </c>
      <c r="G75" s="60">
        <v>2</v>
      </c>
      <c r="H75" s="60">
        <v>56</v>
      </c>
      <c r="I75" s="60">
        <v>0</v>
      </c>
      <c r="J75" s="60" t="s">
        <v>2255</v>
      </c>
      <c r="K75" s="60">
        <v>1</v>
      </c>
      <c r="L75" s="60">
        <v>2</v>
      </c>
      <c r="M75" s="61">
        <f t="shared" si="5"/>
        <v>1746.8953004005341</v>
      </c>
      <c r="N75" s="61">
        <f t="shared" si="6"/>
        <v>4381.4971452490581</v>
      </c>
      <c r="O75" s="126">
        <f t="shared" si="7"/>
        <v>6128.3924456495924</v>
      </c>
      <c r="P75" s="126">
        <f t="shared" si="8"/>
        <v>0</v>
      </c>
      <c r="Q75" s="127">
        <f t="shared" si="9"/>
        <v>6128.3924456495924</v>
      </c>
    </row>
    <row r="76" spans="1:17" ht="21.95" customHeight="1" x14ac:dyDescent="0.15">
      <c r="A76" s="76">
        <v>74</v>
      </c>
      <c r="B76" s="57" t="s">
        <v>2293</v>
      </c>
      <c r="C76" s="58" t="s">
        <v>1742</v>
      </c>
      <c r="D76" s="58" t="s">
        <v>2294</v>
      </c>
      <c r="E76" s="93">
        <v>40</v>
      </c>
      <c r="F76" s="58" t="s">
        <v>137</v>
      </c>
      <c r="G76" s="60">
        <v>1</v>
      </c>
      <c r="H76" s="60">
        <v>12</v>
      </c>
      <c r="I76" s="60">
        <v>0</v>
      </c>
      <c r="J76" s="60" t="s">
        <v>2255</v>
      </c>
      <c r="K76" s="60">
        <v>1</v>
      </c>
      <c r="L76" s="60">
        <v>1</v>
      </c>
      <c r="M76" s="61">
        <f t="shared" si="5"/>
        <v>1746.8953004005341</v>
      </c>
      <c r="N76" s="61">
        <f t="shared" si="6"/>
        <v>2190.7485726245291</v>
      </c>
      <c r="O76" s="126">
        <f t="shared" si="7"/>
        <v>3937.6438730250629</v>
      </c>
      <c r="P76" s="126">
        <f t="shared" si="8"/>
        <v>0</v>
      </c>
      <c r="Q76" s="127">
        <f t="shared" si="9"/>
        <v>3937.6438730250629</v>
      </c>
    </row>
    <row r="77" spans="1:17" ht="21.95" customHeight="1" x14ac:dyDescent="0.15">
      <c r="A77" s="76">
        <v>75</v>
      </c>
      <c r="B77" s="57" t="s">
        <v>164</v>
      </c>
      <c r="C77" s="58" t="s">
        <v>1771</v>
      </c>
      <c r="D77" s="58" t="s">
        <v>165</v>
      </c>
      <c r="E77" s="93">
        <v>13</v>
      </c>
      <c r="F77" s="58" t="s">
        <v>160</v>
      </c>
      <c r="G77" s="60">
        <v>3</v>
      </c>
      <c r="H77" s="60">
        <v>71</v>
      </c>
      <c r="I77" s="60">
        <v>2</v>
      </c>
      <c r="J77" s="60" t="s">
        <v>2255</v>
      </c>
      <c r="K77" s="60">
        <v>1</v>
      </c>
      <c r="L77" s="60">
        <v>3</v>
      </c>
      <c r="M77" s="61">
        <f t="shared" si="5"/>
        <v>1746.8953004005341</v>
      </c>
      <c r="N77" s="61">
        <f t="shared" si="6"/>
        <v>6572.2457178735876</v>
      </c>
      <c r="O77" s="126">
        <f t="shared" si="7"/>
        <v>8319.141018274122</v>
      </c>
      <c r="P77" s="126">
        <f t="shared" si="8"/>
        <v>1871.86</v>
      </c>
      <c r="Q77" s="127">
        <f t="shared" si="9"/>
        <v>10191.001018274123</v>
      </c>
    </row>
    <row r="78" spans="1:17" ht="21.95" customHeight="1" x14ac:dyDescent="0.15">
      <c r="A78" s="76">
        <v>76</v>
      </c>
      <c r="B78" s="57" t="s">
        <v>166</v>
      </c>
      <c r="C78" s="58" t="s">
        <v>1378</v>
      </c>
      <c r="D78" s="58" t="s">
        <v>167</v>
      </c>
      <c r="E78" s="93">
        <v>10</v>
      </c>
      <c r="F78" s="58" t="s">
        <v>168</v>
      </c>
      <c r="G78" s="60">
        <v>1</v>
      </c>
      <c r="H78" s="60">
        <v>24</v>
      </c>
      <c r="I78" s="60">
        <v>0</v>
      </c>
      <c r="J78" s="60" t="s">
        <v>2255</v>
      </c>
      <c r="K78" s="60">
        <v>1</v>
      </c>
      <c r="L78" s="60">
        <v>1</v>
      </c>
      <c r="M78" s="61">
        <f t="shared" si="5"/>
        <v>1746.8953004005341</v>
      </c>
      <c r="N78" s="61">
        <f t="shared" si="6"/>
        <v>2190.7485726245291</v>
      </c>
      <c r="O78" s="126">
        <f t="shared" si="7"/>
        <v>3937.6438730250629</v>
      </c>
      <c r="P78" s="126">
        <f t="shared" si="8"/>
        <v>0</v>
      </c>
      <c r="Q78" s="127">
        <f t="shared" si="9"/>
        <v>3937.6438730250629</v>
      </c>
    </row>
    <row r="79" spans="1:17" ht="21.95" customHeight="1" x14ac:dyDescent="0.15">
      <c r="A79" s="76">
        <v>77</v>
      </c>
      <c r="B79" s="57" t="s">
        <v>169</v>
      </c>
      <c r="C79" s="58" t="s">
        <v>171</v>
      </c>
      <c r="D79" s="58" t="s">
        <v>172</v>
      </c>
      <c r="E79" s="93">
        <v>10</v>
      </c>
      <c r="F79" s="58" t="s">
        <v>173</v>
      </c>
      <c r="G79" s="60">
        <v>1</v>
      </c>
      <c r="H79" s="60">
        <v>28</v>
      </c>
      <c r="I79" s="60">
        <v>0</v>
      </c>
      <c r="J79" s="60" t="s">
        <v>2255</v>
      </c>
      <c r="K79" s="60">
        <v>1</v>
      </c>
      <c r="L79" s="60">
        <v>1</v>
      </c>
      <c r="M79" s="61">
        <f t="shared" si="5"/>
        <v>1746.8953004005341</v>
      </c>
      <c r="N79" s="61">
        <f t="shared" si="6"/>
        <v>2190.7485726245291</v>
      </c>
      <c r="O79" s="126">
        <f t="shared" si="7"/>
        <v>3937.6438730250629</v>
      </c>
      <c r="P79" s="126">
        <f t="shared" si="8"/>
        <v>0</v>
      </c>
      <c r="Q79" s="127">
        <f t="shared" si="9"/>
        <v>3937.6438730250629</v>
      </c>
    </row>
    <row r="80" spans="1:17" ht="21.95" customHeight="1" x14ac:dyDescent="0.15">
      <c r="A80" s="76">
        <v>78</v>
      </c>
      <c r="B80" s="57" t="s">
        <v>174</v>
      </c>
      <c r="C80" s="58" t="s">
        <v>116</v>
      </c>
      <c r="D80" s="58" t="s">
        <v>175</v>
      </c>
      <c r="E80" s="93">
        <v>15</v>
      </c>
      <c r="F80" s="58" t="s">
        <v>176</v>
      </c>
      <c r="G80" s="60">
        <v>3</v>
      </c>
      <c r="H80" s="60">
        <v>73</v>
      </c>
      <c r="I80" s="60">
        <v>0</v>
      </c>
      <c r="J80" s="60" t="s">
        <v>2255</v>
      </c>
      <c r="K80" s="60">
        <v>1</v>
      </c>
      <c r="L80" s="60">
        <v>3</v>
      </c>
      <c r="M80" s="61">
        <f t="shared" si="5"/>
        <v>1746.8953004005341</v>
      </c>
      <c r="N80" s="61">
        <f t="shared" si="6"/>
        <v>6572.2457178735876</v>
      </c>
      <c r="O80" s="126">
        <f t="shared" si="7"/>
        <v>8319.141018274122</v>
      </c>
      <c r="P80" s="126">
        <f t="shared" si="8"/>
        <v>0</v>
      </c>
      <c r="Q80" s="127">
        <f t="shared" si="9"/>
        <v>8319.141018274122</v>
      </c>
    </row>
    <row r="81" spans="1:17" ht="21.95" customHeight="1" x14ac:dyDescent="0.15">
      <c r="A81" s="76">
        <v>79</v>
      </c>
      <c r="B81" s="145" t="s">
        <v>180</v>
      </c>
      <c r="C81" s="140" t="s">
        <v>181</v>
      </c>
      <c r="D81" s="140" t="s">
        <v>182</v>
      </c>
      <c r="E81" s="130">
        <v>15</v>
      </c>
      <c r="F81" s="140" t="s">
        <v>1713</v>
      </c>
      <c r="G81" s="146">
        <v>6</v>
      </c>
      <c r="H81" s="146">
        <v>157</v>
      </c>
      <c r="I81" s="146">
        <v>3</v>
      </c>
      <c r="J81" s="146" t="s">
        <v>2255</v>
      </c>
      <c r="K81" s="146">
        <v>1</v>
      </c>
      <c r="L81" s="146">
        <v>6</v>
      </c>
      <c r="M81" s="61">
        <f t="shared" si="5"/>
        <v>1746.8953004005341</v>
      </c>
      <c r="N81" s="61">
        <f t="shared" si="6"/>
        <v>13144.491435747175</v>
      </c>
      <c r="O81" s="126">
        <f t="shared" si="7"/>
        <v>14891.38673614771</v>
      </c>
      <c r="P81" s="126">
        <f t="shared" si="8"/>
        <v>2807.79</v>
      </c>
      <c r="Q81" s="127">
        <f t="shared" si="9"/>
        <v>17699.17673614771</v>
      </c>
    </row>
    <row r="82" spans="1:17" ht="21.95" customHeight="1" x14ac:dyDescent="0.15">
      <c r="A82" s="76">
        <v>80</v>
      </c>
      <c r="B82" s="57" t="s">
        <v>177</v>
      </c>
      <c r="C82" s="58" t="s">
        <v>178</v>
      </c>
      <c r="D82" s="58" t="s">
        <v>179</v>
      </c>
      <c r="E82" s="93">
        <v>15</v>
      </c>
      <c r="F82" s="58" t="s">
        <v>176</v>
      </c>
      <c r="G82" s="60">
        <v>1</v>
      </c>
      <c r="H82" s="60">
        <v>24</v>
      </c>
      <c r="I82" s="60">
        <v>0</v>
      </c>
      <c r="J82" s="60" t="s">
        <v>2254</v>
      </c>
      <c r="K82" s="60">
        <v>0</v>
      </c>
      <c r="L82" s="60">
        <v>0</v>
      </c>
      <c r="M82" s="61">
        <f t="shared" si="5"/>
        <v>1746.8953004005341</v>
      </c>
      <c r="N82" s="61">
        <f t="shared" si="6"/>
        <v>0</v>
      </c>
      <c r="O82" s="126">
        <f t="shared" si="7"/>
        <v>1746.8953004005341</v>
      </c>
      <c r="P82" s="126">
        <f t="shared" si="8"/>
        <v>0</v>
      </c>
      <c r="Q82" s="127">
        <f t="shared" si="9"/>
        <v>1746.8953004005341</v>
      </c>
    </row>
    <row r="83" spans="1:17" ht="21.95" customHeight="1" x14ac:dyDescent="0.15">
      <c r="A83" s="76">
        <v>81</v>
      </c>
      <c r="B83" s="57" t="s">
        <v>183</v>
      </c>
      <c r="C83" s="58" t="s">
        <v>184</v>
      </c>
      <c r="D83" s="58" t="s">
        <v>185</v>
      </c>
      <c r="E83" s="93">
        <v>15</v>
      </c>
      <c r="F83" s="58" t="s">
        <v>2324</v>
      </c>
      <c r="G83" s="60">
        <v>3</v>
      </c>
      <c r="H83" s="60">
        <v>84</v>
      </c>
      <c r="I83" s="60">
        <v>2</v>
      </c>
      <c r="J83" s="60" t="s">
        <v>2255</v>
      </c>
      <c r="K83" s="60">
        <v>1</v>
      </c>
      <c r="L83" s="60">
        <v>3</v>
      </c>
      <c r="M83" s="61">
        <f t="shared" si="5"/>
        <v>1746.8953004005341</v>
      </c>
      <c r="N83" s="61">
        <f t="shared" si="6"/>
        <v>6572.2457178735876</v>
      </c>
      <c r="O83" s="126">
        <f t="shared" si="7"/>
        <v>8319.141018274122</v>
      </c>
      <c r="P83" s="126">
        <f t="shared" si="8"/>
        <v>1871.86</v>
      </c>
      <c r="Q83" s="127">
        <f t="shared" si="9"/>
        <v>10191.001018274123</v>
      </c>
    </row>
    <row r="84" spans="1:17" ht="21.95" customHeight="1" x14ac:dyDescent="0.15">
      <c r="A84" s="76">
        <v>82</v>
      </c>
      <c r="B84" s="57" t="s">
        <v>186</v>
      </c>
      <c r="C84" s="58" t="s">
        <v>187</v>
      </c>
      <c r="D84" s="58" t="s">
        <v>189</v>
      </c>
      <c r="E84" s="93">
        <v>15</v>
      </c>
      <c r="F84" s="58" t="s">
        <v>176</v>
      </c>
      <c r="G84" s="60">
        <v>3</v>
      </c>
      <c r="H84" s="60">
        <v>84</v>
      </c>
      <c r="I84" s="60">
        <v>0</v>
      </c>
      <c r="J84" s="60" t="s">
        <v>2255</v>
      </c>
      <c r="K84" s="60">
        <v>1</v>
      </c>
      <c r="L84" s="60">
        <v>3</v>
      </c>
      <c r="M84" s="61">
        <f t="shared" si="5"/>
        <v>1746.8953004005341</v>
      </c>
      <c r="N84" s="61">
        <f t="shared" si="6"/>
        <v>6572.2457178735876</v>
      </c>
      <c r="O84" s="126">
        <f t="shared" si="7"/>
        <v>8319.141018274122</v>
      </c>
      <c r="P84" s="126">
        <f t="shared" si="8"/>
        <v>0</v>
      </c>
      <c r="Q84" s="127">
        <f t="shared" si="9"/>
        <v>8319.141018274122</v>
      </c>
    </row>
    <row r="85" spans="1:17" ht="21.95" customHeight="1" x14ac:dyDescent="0.15">
      <c r="A85" s="76">
        <v>83</v>
      </c>
      <c r="B85" s="147" t="s">
        <v>190</v>
      </c>
      <c r="C85" s="148" t="s">
        <v>191</v>
      </c>
      <c r="D85" s="148" t="s">
        <v>192</v>
      </c>
      <c r="E85" s="149">
        <v>15</v>
      </c>
      <c r="F85" s="148" t="s">
        <v>176</v>
      </c>
      <c r="G85" s="144">
        <v>1</v>
      </c>
      <c r="H85" s="144">
        <v>25</v>
      </c>
      <c r="I85" s="144">
        <v>0</v>
      </c>
      <c r="J85" s="144" t="s">
        <v>2254</v>
      </c>
      <c r="K85" s="144">
        <v>1</v>
      </c>
      <c r="L85" s="144">
        <v>1</v>
      </c>
      <c r="M85" s="61">
        <f t="shared" si="5"/>
        <v>1746.8953004005341</v>
      </c>
      <c r="N85" s="61">
        <f t="shared" si="6"/>
        <v>2190.7485726245291</v>
      </c>
      <c r="O85" s="126">
        <f t="shared" si="7"/>
        <v>3937.6438730250629</v>
      </c>
      <c r="P85" s="126">
        <f t="shared" si="8"/>
        <v>0</v>
      </c>
      <c r="Q85" s="127">
        <f t="shared" si="9"/>
        <v>3937.6438730250629</v>
      </c>
    </row>
    <row r="86" spans="1:17" ht="21.95" customHeight="1" x14ac:dyDescent="0.15">
      <c r="A86" s="76">
        <v>84</v>
      </c>
      <c r="B86" s="63" t="s">
        <v>193</v>
      </c>
      <c r="C86" s="64" t="s">
        <v>135</v>
      </c>
      <c r="D86" s="64" t="s">
        <v>194</v>
      </c>
      <c r="E86" s="93">
        <v>15</v>
      </c>
      <c r="F86" s="64" t="s">
        <v>1713</v>
      </c>
      <c r="G86" s="63">
        <v>2</v>
      </c>
      <c r="H86" s="63">
        <v>36</v>
      </c>
      <c r="I86" s="63">
        <v>0</v>
      </c>
      <c r="J86" s="60" t="s">
        <v>2254</v>
      </c>
      <c r="K86" s="60">
        <v>0</v>
      </c>
      <c r="L86" s="60">
        <v>0</v>
      </c>
      <c r="M86" s="61">
        <f t="shared" si="5"/>
        <v>1746.8953004005341</v>
      </c>
      <c r="N86" s="61">
        <f t="shared" si="6"/>
        <v>0</v>
      </c>
      <c r="O86" s="126">
        <f t="shared" si="7"/>
        <v>1746.8953004005341</v>
      </c>
      <c r="P86" s="126">
        <f t="shared" si="8"/>
        <v>0</v>
      </c>
      <c r="Q86" s="127">
        <f t="shared" si="9"/>
        <v>1746.8953004005341</v>
      </c>
    </row>
    <row r="87" spans="1:17" ht="21.95" customHeight="1" x14ac:dyDescent="0.15">
      <c r="A87" s="76">
        <v>85</v>
      </c>
      <c r="B87" s="57" t="s">
        <v>195</v>
      </c>
      <c r="C87" s="58" t="s">
        <v>196</v>
      </c>
      <c r="D87" s="58" t="s">
        <v>197</v>
      </c>
      <c r="E87" s="93">
        <v>48</v>
      </c>
      <c r="F87" s="58" t="s">
        <v>198</v>
      </c>
      <c r="G87" s="60">
        <v>3</v>
      </c>
      <c r="H87" s="60">
        <v>98</v>
      </c>
      <c r="I87" s="60">
        <v>1</v>
      </c>
      <c r="J87" s="60" t="s">
        <v>2255</v>
      </c>
      <c r="K87" s="60">
        <v>1</v>
      </c>
      <c r="L87" s="60">
        <v>3</v>
      </c>
      <c r="M87" s="61">
        <f t="shared" si="5"/>
        <v>1746.8953004005341</v>
      </c>
      <c r="N87" s="61">
        <f t="shared" si="6"/>
        <v>6572.2457178735876</v>
      </c>
      <c r="O87" s="126">
        <f t="shared" si="7"/>
        <v>8319.141018274122</v>
      </c>
      <c r="P87" s="126">
        <f t="shared" si="8"/>
        <v>935.93</v>
      </c>
      <c r="Q87" s="127">
        <f t="shared" si="9"/>
        <v>9255.0710182741223</v>
      </c>
    </row>
    <row r="88" spans="1:17" ht="21.95" customHeight="1" x14ac:dyDescent="0.15">
      <c r="A88" s="76">
        <v>86</v>
      </c>
      <c r="B88" s="57" t="s">
        <v>199</v>
      </c>
      <c r="C88" s="58" t="s">
        <v>200</v>
      </c>
      <c r="D88" s="58" t="s">
        <v>201</v>
      </c>
      <c r="E88" s="93">
        <v>48</v>
      </c>
      <c r="F88" s="58" t="s">
        <v>198</v>
      </c>
      <c r="G88" s="60">
        <v>6</v>
      </c>
      <c r="H88" s="60">
        <v>143</v>
      </c>
      <c r="I88" s="60">
        <v>0</v>
      </c>
      <c r="J88" s="60" t="s">
        <v>2255</v>
      </c>
      <c r="K88" s="60">
        <v>1</v>
      </c>
      <c r="L88" s="60">
        <v>6</v>
      </c>
      <c r="M88" s="61">
        <f t="shared" si="5"/>
        <v>1746.8953004005341</v>
      </c>
      <c r="N88" s="61">
        <f t="shared" si="6"/>
        <v>13144.491435747175</v>
      </c>
      <c r="O88" s="126">
        <f t="shared" si="7"/>
        <v>14891.38673614771</v>
      </c>
      <c r="P88" s="126">
        <f t="shared" si="8"/>
        <v>0</v>
      </c>
      <c r="Q88" s="127">
        <f t="shared" si="9"/>
        <v>14891.38673614771</v>
      </c>
    </row>
    <row r="89" spans="1:17" ht="21.95" customHeight="1" x14ac:dyDescent="0.15">
      <c r="A89" s="76">
        <v>87</v>
      </c>
      <c r="B89" s="147" t="s">
        <v>202</v>
      </c>
      <c r="C89" s="148" t="s">
        <v>203</v>
      </c>
      <c r="D89" s="148" t="s">
        <v>204</v>
      </c>
      <c r="E89" s="149">
        <v>48</v>
      </c>
      <c r="F89" s="148" t="s">
        <v>198</v>
      </c>
      <c r="G89" s="144">
        <v>4</v>
      </c>
      <c r="H89" s="144">
        <v>61</v>
      </c>
      <c r="I89" s="144">
        <v>1</v>
      </c>
      <c r="J89" s="144" t="s">
        <v>2254</v>
      </c>
      <c r="K89" s="144">
        <v>1</v>
      </c>
      <c r="L89" s="144">
        <v>4</v>
      </c>
      <c r="M89" s="61">
        <f t="shared" si="5"/>
        <v>1746.8953004005341</v>
      </c>
      <c r="N89" s="61">
        <f t="shared" si="6"/>
        <v>8762.9942904981162</v>
      </c>
      <c r="O89" s="126">
        <f t="shared" si="7"/>
        <v>10509.889590898651</v>
      </c>
      <c r="P89" s="126">
        <f t="shared" si="8"/>
        <v>935.93</v>
      </c>
      <c r="Q89" s="127">
        <f t="shared" si="9"/>
        <v>11445.819590898651</v>
      </c>
    </row>
    <row r="90" spans="1:17" ht="21.95" customHeight="1" x14ac:dyDescent="0.15">
      <c r="A90" s="76">
        <v>88</v>
      </c>
      <c r="B90" s="57" t="s">
        <v>205</v>
      </c>
      <c r="C90" s="58" t="s">
        <v>206</v>
      </c>
      <c r="D90" s="58" t="s">
        <v>207</v>
      </c>
      <c r="E90" s="93">
        <v>48</v>
      </c>
      <c r="F90" s="58" t="s">
        <v>198</v>
      </c>
      <c r="G90" s="60">
        <v>4</v>
      </c>
      <c r="H90" s="60">
        <v>86</v>
      </c>
      <c r="I90" s="60">
        <v>0</v>
      </c>
      <c r="J90" s="60" t="s">
        <v>2255</v>
      </c>
      <c r="K90" s="60">
        <v>1</v>
      </c>
      <c r="L90" s="60">
        <v>4</v>
      </c>
      <c r="M90" s="61">
        <f t="shared" si="5"/>
        <v>1746.8953004005341</v>
      </c>
      <c r="N90" s="61">
        <f t="shared" si="6"/>
        <v>8762.9942904981162</v>
      </c>
      <c r="O90" s="126">
        <f t="shared" si="7"/>
        <v>10509.889590898651</v>
      </c>
      <c r="P90" s="126">
        <f t="shared" si="8"/>
        <v>0</v>
      </c>
      <c r="Q90" s="127">
        <f t="shared" si="9"/>
        <v>10509.889590898651</v>
      </c>
    </row>
    <row r="91" spans="1:17" ht="21.95" customHeight="1" x14ac:dyDescent="0.15">
      <c r="A91" s="76">
        <v>89</v>
      </c>
      <c r="B91" s="57" t="s">
        <v>208</v>
      </c>
      <c r="C91" s="58" t="s">
        <v>1850</v>
      </c>
      <c r="D91" s="58" t="s">
        <v>209</v>
      </c>
      <c r="E91" s="93">
        <v>18</v>
      </c>
      <c r="F91" s="58" t="s">
        <v>210</v>
      </c>
      <c r="G91" s="60">
        <v>3</v>
      </c>
      <c r="H91" s="60">
        <v>51</v>
      </c>
      <c r="I91" s="60">
        <v>0</v>
      </c>
      <c r="J91" s="60" t="s">
        <v>2255</v>
      </c>
      <c r="K91" s="60">
        <v>1</v>
      </c>
      <c r="L91" s="60">
        <v>3</v>
      </c>
      <c r="M91" s="61">
        <f t="shared" si="5"/>
        <v>1746.8953004005341</v>
      </c>
      <c r="N91" s="61">
        <f t="shared" si="6"/>
        <v>6572.2457178735876</v>
      </c>
      <c r="O91" s="126">
        <f t="shared" si="7"/>
        <v>8319.141018274122</v>
      </c>
      <c r="P91" s="126">
        <f t="shared" si="8"/>
        <v>0</v>
      </c>
      <c r="Q91" s="127">
        <f t="shared" si="9"/>
        <v>8319.141018274122</v>
      </c>
    </row>
    <row r="92" spans="1:17" ht="21.95" customHeight="1" x14ac:dyDescent="0.15">
      <c r="A92" s="76">
        <v>90</v>
      </c>
      <c r="B92" s="128" t="s">
        <v>211</v>
      </c>
      <c r="C92" s="129" t="s">
        <v>212</v>
      </c>
      <c r="D92" s="129" t="s">
        <v>213</v>
      </c>
      <c r="E92" s="130">
        <v>40</v>
      </c>
      <c r="F92" s="129" t="s">
        <v>214</v>
      </c>
      <c r="G92" s="131">
        <v>6</v>
      </c>
      <c r="H92" s="131">
        <v>117</v>
      </c>
      <c r="I92" s="131">
        <v>7</v>
      </c>
      <c r="J92" s="131" t="s">
        <v>2255</v>
      </c>
      <c r="K92" s="131">
        <v>1</v>
      </c>
      <c r="L92" s="131">
        <v>6</v>
      </c>
      <c r="M92" s="61">
        <f t="shared" si="5"/>
        <v>1746.8953004005341</v>
      </c>
      <c r="N92" s="61">
        <f t="shared" si="6"/>
        <v>13144.491435747175</v>
      </c>
      <c r="O92" s="126">
        <f t="shared" si="7"/>
        <v>14891.38673614771</v>
      </c>
      <c r="P92" s="126">
        <f t="shared" si="8"/>
        <v>6551.5099999999993</v>
      </c>
      <c r="Q92" s="127">
        <f t="shared" si="9"/>
        <v>21442.896736147708</v>
      </c>
    </row>
    <row r="93" spans="1:17" ht="21.95" customHeight="1" x14ac:dyDescent="0.15">
      <c r="A93" s="76">
        <v>91</v>
      </c>
      <c r="B93" s="128" t="s">
        <v>215</v>
      </c>
      <c r="C93" s="129" t="s">
        <v>216</v>
      </c>
      <c r="D93" s="129" t="s">
        <v>217</v>
      </c>
      <c r="E93" s="130">
        <v>40</v>
      </c>
      <c r="F93" s="129" t="s">
        <v>214</v>
      </c>
      <c r="G93" s="131">
        <v>6</v>
      </c>
      <c r="H93" s="131">
        <v>138</v>
      </c>
      <c r="I93" s="131">
        <v>7</v>
      </c>
      <c r="J93" s="131" t="s">
        <v>2255</v>
      </c>
      <c r="K93" s="131">
        <v>1</v>
      </c>
      <c r="L93" s="131">
        <v>6</v>
      </c>
      <c r="M93" s="61">
        <f t="shared" si="5"/>
        <v>1746.8953004005341</v>
      </c>
      <c r="N93" s="61">
        <f t="shared" si="6"/>
        <v>13144.491435747175</v>
      </c>
      <c r="O93" s="126">
        <f t="shared" si="7"/>
        <v>14891.38673614771</v>
      </c>
      <c r="P93" s="126">
        <f t="shared" si="8"/>
        <v>6551.5099999999993</v>
      </c>
      <c r="Q93" s="127">
        <f t="shared" si="9"/>
        <v>21442.896736147708</v>
      </c>
    </row>
    <row r="94" spans="1:17" ht="21.95" customHeight="1" x14ac:dyDescent="0.15">
      <c r="A94" s="76">
        <v>92</v>
      </c>
      <c r="B94" s="128" t="s">
        <v>218</v>
      </c>
      <c r="C94" s="129" t="s">
        <v>2111</v>
      </c>
      <c r="D94" s="129" t="s">
        <v>219</v>
      </c>
      <c r="E94" s="130">
        <v>40</v>
      </c>
      <c r="F94" s="129" t="s">
        <v>214</v>
      </c>
      <c r="G94" s="131">
        <v>6</v>
      </c>
      <c r="H94" s="131">
        <v>145</v>
      </c>
      <c r="I94" s="150">
        <v>10</v>
      </c>
      <c r="J94" s="131" t="s">
        <v>2255</v>
      </c>
      <c r="K94" s="131">
        <v>1</v>
      </c>
      <c r="L94" s="131">
        <v>6</v>
      </c>
      <c r="M94" s="61">
        <f t="shared" si="5"/>
        <v>1746.8953004005341</v>
      </c>
      <c r="N94" s="61">
        <f t="shared" si="6"/>
        <v>13144.491435747175</v>
      </c>
      <c r="O94" s="126">
        <f t="shared" si="7"/>
        <v>14891.38673614771</v>
      </c>
      <c r="P94" s="126">
        <f t="shared" si="8"/>
        <v>9359.2999999999993</v>
      </c>
      <c r="Q94" s="127">
        <f t="shared" si="9"/>
        <v>24250.686736147709</v>
      </c>
    </row>
    <row r="95" spans="1:17" ht="21.95" customHeight="1" x14ac:dyDescent="0.15">
      <c r="A95" s="76">
        <v>93</v>
      </c>
      <c r="B95" s="131" t="s">
        <v>226</v>
      </c>
      <c r="C95" s="129" t="s">
        <v>2274</v>
      </c>
      <c r="D95" s="129" t="s">
        <v>2275</v>
      </c>
      <c r="E95" s="130">
        <v>71</v>
      </c>
      <c r="F95" s="129" t="s">
        <v>214</v>
      </c>
      <c r="G95" s="131">
        <v>3</v>
      </c>
      <c r="H95" s="131">
        <v>70</v>
      </c>
      <c r="I95" s="131">
        <v>3</v>
      </c>
      <c r="J95" s="131" t="s">
        <v>2255</v>
      </c>
      <c r="K95" s="131">
        <v>1</v>
      </c>
      <c r="L95" s="131">
        <v>3</v>
      </c>
      <c r="M95" s="61">
        <f t="shared" si="5"/>
        <v>1746.8953004005341</v>
      </c>
      <c r="N95" s="61">
        <f t="shared" si="6"/>
        <v>6572.2457178735876</v>
      </c>
      <c r="O95" s="126">
        <f t="shared" si="7"/>
        <v>8319.141018274122</v>
      </c>
      <c r="P95" s="126">
        <f t="shared" si="8"/>
        <v>2807.79</v>
      </c>
      <c r="Q95" s="127">
        <f t="shared" si="9"/>
        <v>11126.931018274121</v>
      </c>
    </row>
    <row r="96" spans="1:17" ht="21.95" customHeight="1" x14ac:dyDescent="0.15">
      <c r="A96" s="76">
        <v>94</v>
      </c>
      <c r="B96" s="151" t="s">
        <v>220</v>
      </c>
      <c r="C96" s="107" t="s">
        <v>221</v>
      </c>
      <c r="D96" s="107" t="s">
        <v>222</v>
      </c>
      <c r="E96" s="132">
        <v>40</v>
      </c>
      <c r="F96" s="107" t="s">
        <v>214</v>
      </c>
      <c r="G96" s="108">
        <v>1</v>
      </c>
      <c r="H96" s="108">
        <v>19</v>
      </c>
      <c r="I96" s="108">
        <v>0</v>
      </c>
      <c r="J96" s="108" t="s">
        <v>2254</v>
      </c>
      <c r="K96" s="108">
        <v>0</v>
      </c>
      <c r="L96" s="108">
        <v>0</v>
      </c>
      <c r="M96" s="61">
        <f t="shared" si="5"/>
        <v>1746.8953004005341</v>
      </c>
      <c r="N96" s="61">
        <f t="shared" si="6"/>
        <v>0</v>
      </c>
      <c r="O96" s="126">
        <f t="shared" si="7"/>
        <v>1746.8953004005341</v>
      </c>
      <c r="P96" s="126">
        <f t="shared" si="8"/>
        <v>0</v>
      </c>
      <c r="Q96" s="127">
        <f t="shared" si="9"/>
        <v>1746.8953004005341</v>
      </c>
    </row>
    <row r="97" spans="1:17" ht="21.95" customHeight="1" x14ac:dyDescent="0.15">
      <c r="A97" s="76">
        <v>95</v>
      </c>
      <c r="B97" s="60" t="s">
        <v>223</v>
      </c>
      <c r="C97" s="58" t="s">
        <v>224</v>
      </c>
      <c r="D97" s="58" t="s">
        <v>225</v>
      </c>
      <c r="E97" s="132">
        <v>40</v>
      </c>
      <c r="F97" s="58" t="s">
        <v>214</v>
      </c>
      <c r="G97" s="60">
        <v>2</v>
      </c>
      <c r="H97" s="60">
        <v>42</v>
      </c>
      <c r="I97" s="60">
        <v>0</v>
      </c>
      <c r="J97" s="60" t="s">
        <v>2254</v>
      </c>
      <c r="K97" s="60">
        <v>0</v>
      </c>
      <c r="L97" s="60">
        <v>0</v>
      </c>
      <c r="M97" s="61">
        <f t="shared" si="5"/>
        <v>1746.8953004005341</v>
      </c>
      <c r="N97" s="61">
        <f t="shared" si="6"/>
        <v>0</v>
      </c>
      <c r="O97" s="126">
        <f t="shared" si="7"/>
        <v>1746.8953004005341</v>
      </c>
      <c r="P97" s="126">
        <f t="shared" si="8"/>
        <v>0</v>
      </c>
      <c r="Q97" s="127">
        <f t="shared" si="9"/>
        <v>1746.8953004005341</v>
      </c>
    </row>
    <row r="98" spans="1:17" ht="21.95" customHeight="1" x14ac:dyDescent="0.15">
      <c r="A98" s="76">
        <v>96</v>
      </c>
      <c r="B98" s="60" t="s">
        <v>920</v>
      </c>
      <c r="C98" s="58" t="s">
        <v>1655</v>
      </c>
      <c r="D98" s="58" t="s">
        <v>1656</v>
      </c>
      <c r="E98" s="132">
        <v>40</v>
      </c>
      <c r="F98" s="58" t="s">
        <v>214</v>
      </c>
      <c r="G98" s="60">
        <v>1</v>
      </c>
      <c r="H98" s="60">
        <v>15</v>
      </c>
      <c r="I98" s="60">
        <v>0</v>
      </c>
      <c r="J98" s="60" t="s">
        <v>2254</v>
      </c>
      <c r="K98" s="60">
        <v>0</v>
      </c>
      <c r="L98" s="60">
        <v>0</v>
      </c>
      <c r="M98" s="61">
        <f t="shared" si="5"/>
        <v>1746.8953004005341</v>
      </c>
      <c r="N98" s="61">
        <f t="shared" si="6"/>
        <v>0</v>
      </c>
      <c r="O98" s="126">
        <f t="shared" si="7"/>
        <v>1746.8953004005341</v>
      </c>
      <c r="P98" s="126">
        <f t="shared" si="8"/>
        <v>0</v>
      </c>
      <c r="Q98" s="127">
        <f t="shared" si="9"/>
        <v>1746.8953004005341</v>
      </c>
    </row>
    <row r="99" spans="1:17" ht="21.95" customHeight="1" x14ac:dyDescent="0.15">
      <c r="A99" s="76">
        <v>97</v>
      </c>
      <c r="B99" s="60" t="s">
        <v>227</v>
      </c>
      <c r="C99" s="58" t="s">
        <v>228</v>
      </c>
      <c r="D99" s="58" t="s">
        <v>229</v>
      </c>
      <c r="E99" s="93">
        <v>60</v>
      </c>
      <c r="F99" s="58" t="s">
        <v>230</v>
      </c>
      <c r="G99" s="60">
        <v>1</v>
      </c>
      <c r="H99" s="60">
        <v>29</v>
      </c>
      <c r="I99" s="60">
        <v>0</v>
      </c>
      <c r="J99" s="60" t="s">
        <v>2255</v>
      </c>
      <c r="K99" s="60">
        <v>1</v>
      </c>
      <c r="L99" s="60">
        <v>1</v>
      </c>
      <c r="M99" s="61">
        <f t="shared" si="5"/>
        <v>1746.8953004005341</v>
      </c>
      <c r="N99" s="61">
        <f t="shared" si="6"/>
        <v>2190.7485726245291</v>
      </c>
      <c r="O99" s="126">
        <f t="shared" si="7"/>
        <v>3937.6438730250629</v>
      </c>
      <c r="P99" s="126">
        <f t="shared" si="8"/>
        <v>0</v>
      </c>
      <c r="Q99" s="127">
        <f t="shared" si="9"/>
        <v>3937.6438730250629</v>
      </c>
    </row>
    <row r="100" spans="1:17" ht="21.95" customHeight="1" x14ac:dyDescent="0.15">
      <c r="A100" s="76">
        <v>98</v>
      </c>
      <c r="B100" s="60" t="s">
        <v>231</v>
      </c>
      <c r="C100" s="58" t="s">
        <v>232</v>
      </c>
      <c r="D100" s="58" t="s">
        <v>641</v>
      </c>
      <c r="E100" s="93">
        <v>40</v>
      </c>
      <c r="F100" s="58" t="s">
        <v>233</v>
      </c>
      <c r="G100" s="60">
        <v>2</v>
      </c>
      <c r="H100" s="60">
        <v>43</v>
      </c>
      <c r="I100" s="60">
        <v>0</v>
      </c>
      <c r="J100" s="60" t="s">
        <v>2255</v>
      </c>
      <c r="K100" s="60">
        <v>1</v>
      </c>
      <c r="L100" s="60">
        <v>2</v>
      </c>
      <c r="M100" s="61">
        <f t="shared" si="5"/>
        <v>1746.8953004005341</v>
      </c>
      <c r="N100" s="61">
        <f t="shared" si="6"/>
        <v>4381.4971452490581</v>
      </c>
      <c r="O100" s="126">
        <f t="shared" si="7"/>
        <v>6128.3924456495924</v>
      </c>
      <c r="P100" s="126">
        <f t="shared" si="8"/>
        <v>0</v>
      </c>
      <c r="Q100" s="127">
        <f t="shared" si="9"/>
        <v>6128.3924456495924</v>
      </c>
    </row>
    <row r="101" spans="1:17" ht="21.95" customHeight="1" x14ac:dyDescent="0.15">
      <c r="A101" s="76">
        <v>99</v>
      </c>
      <c r="B101" s="60" t="s">
        <v>234</v>
      </c>
      <c r="C101" s="58" t="s">
        <v>235</v>
      </c>
      <c r="D101" s="58" t="s">
        <v>236</v>
      </c>
      <c r="E101" s="93">
        <v>40</v>
      </c>
      <c r="F101" s="58" t="s">
        <v>233</v>
      </c>
      <c r="G101" s="60">
        <v>2</v>
      </c>
      <c r="H101" s="60">
        <v>55</v>
      </c>
      <c r="I101" s="60">
        <v>1</v>
      </c>
      <c r="J101" s="60" t="s">
        <v>2255</v>
      </c>
      <c r="K101" s="60">
        <v>1</v>
      </c>
      <c r="L101" s="60">
        <v>2</v>
      </c>
      <c r="M101" s="61">
        <f t="shared" si="5"/>
        <v>1746.8953004005341</v>
      </c>
      <c r="N101" s="61">
        <f t="shared" si="6"/>
        <v>4381.4971452490581</v>
      </c>
      <c r="O101" s="126">
        <f t="shared" si="7"/>
        <v>6128.3924456495924</v>
      </c>
      <c r="P101" s="126">
        <f t="shared" si="8"/>
        <v>935.93</v>
      </c>
      <c r="Q101" s="127">
        <f t="shared" si="9"/>
        <v>7064.3224456495927</v>
      </c>
    </row>
    <row r="102" spans="1:17" ht="21.95" customHeight="1" x14ac:dyDescent="0.15">
      <c r="A102" s="76">
        <v>100</v>
      </c>
      <c r="B102" s="60" t="s">
        <v>835</v>
      </c>
      <c r="C102" s="58" t="s">
        <v>836</v>
      </c>
      <c r="D102" s="58" t="s">
        <v>837</v>
      </c>
      <c r="E102" s="93">
        <v>40</v>
      </c>
      <c r="F102" s="107" t="s">
        <v>834</v>
      </c>
      <c r="G102" s="108">
        <v>1</v>
      </c>
      <c r="H102" s="108">
        <v>18</v>
      </c>
      <c r="I102" s="108">
        <v>0</v>
      </c>
      <c r="J102" s="108" t="s">
        <v>2254</v>
      </c>
      <c r="K102" s="108">
        <v>0</v>
      </c>
      <c r="L102" s="108">
        <v>0</v>
      </c>
      <c r="M102" s="61">
        <f t="shared" si="5"/>
        <v>1746.8953004005341</v>
      </c>
      <c r="N102" s="61">
        <f t="shared" si="6"/>
        <v>0</v>
      </c>
      <c r="O102" s="126">
        <f t="shared" si="7"/>
        <v>1746.8953004005341</v>
      </c>
      <c r="P102" s="126">
        <f t="shared" si="8"/>
        <v>0</v>
      </c>
      <c r="Q102" s="127">
        <f t="shared" si="9"/>
        <v>1746.8953004005341</v>
      </c>
    </row>
    <row r="103" spans="1:17" ht="21.95" customHeight="1" x14ac:dyDescent="0.15">
      <c r="A103" s="76">
        <v>101</v>
      </c>
      <c r="B103" s="60" t="s">
        <v>922</v>
      </c>
      <c r="C103" s="58" t="s">
        <v>1667</v>
      </c>
      <c r="D103" s="58" t="s">
        <v>1668</v>
      </c>
      <c r="E103" s="106">
        <v>30</v>
      </c>
      <c r="F103" s="107" t="s">
        <v>1669</v>
      </c>
      <c r="G103" s="108">
        <v>1</v>
      </c>
      <c r="H103" s="108">
        <v>21</v>
      </c>
      <c r="I103" s="108">
        <v>0</v>
      </c>
      <c r="J103" s="108" t="s">
        <v>2255</v>
      </c>
      <c r="K103" s="108">
        <v>1</v>
      </c>
      <c r="L103" s="108">
        <v>1</v>
      </c>
      <c r="M103" s="61">
        <f t="shared" si="5"/>
        <v>1746.8953004005341</v>
      </c>
      <c r="N103" s="61">
        <f t="shared" si="6"/>
        <v>2190.7485726245291</v>
      </c>
      <c r="O103" s="126">
        <f t="shared" si="7"/>
        <v>3937.6438730250629</v>
      </c>
      <c r="P103" s="126">
        <f t="shared" si="8"/>
        <v>0</v>
      </c>
      <c r="Q103" s="127">
        <f t="shared" si="9"/>
        <v>3937.6438730250629</v>
      </c>
    </row>
    <row r="104" spans="1:17" ht="21.95" customHeight="1" x14ac:dyDescent="0.15">
      <c r="A104" s="76">
        <v>102</v>
      </c>
      <c r="B104" s="60" t="s">
        <v>1431</v>
      </c>
      <c r="C104" s="58" t="s">
        <v>1671</v>
      </c>
      <c r="D104" s="58" t="s">
        <v>1672</v>
      </c>
      <c r="E104" s="106">
        <v>10</v>
      </c>
      <c r="F104" s="107" t="s">
        <v>1670</v>
      </c>
      <c r="G104" s="108">
        <v>1</v>
      </c>
      <c r="H104" s="108">
        <v>28</v>
      </c>
      <c r="I104" s="108">
        <v>0</v>
      </c>
      <c r="J104" s="108" t="s">
        <v>2255</v>
      </c>
      <c r="K104" s="108">
        <v>1</v>
      </c>
      <c r="L104" s="108">
        <v>1</v>
      </c>
      <c r="M104" s="61">
        <f t="shared" si="5"/>
        <v>1746.8953004005341</v>
      </c>
      <c r="N104" s="61">
        <f t="shared" si="6"/>
        <v>2190.7485726245291</v>
      </c>
      <c r="O104" s="126">
        <f t="shared" si="7"/>
        <v>3937.6438730250629</v>
      </c>
      <c r="P104" s="126">
        <f t="shared" si="8"/>
        <v>0</v>
      </c>
      <c r="Q104" s="127">
        <f t="shared" si="9"/>
        <v>3937.6438730250629</v>
      </c>
    </row>
    <row r="105" spans="1:17" ht="21.95" customHeight="1" x14ac:dyDescent="0.15">
      <c r="A105" s="76">
        <v>103</v>
      </c>
      <c r="B105" s="60" t="s">
        <v>1697</v>
      </c>
      <c r="C105" s="58" t="s">
        <v>1698</v>
      </c>
      <c r="D105" s="58" t="s">
        <v>1699</v>
      </c>
      <c r="E105" s="93">
        <v>58</v>
      </c>
      <c r="F105" s="58" t="s">
        <v>1696</v>
      </c>
      <c r="G105" s="60">
        <v>4</v>
      </c>
      <c r="H105" s="60">
        <v>72</v>
      </c>
      <c r="I105" s="60">
        <v>0</v>
      </c>
      <c r="J105" s="60" t="s">
        <v>2255</v>
      </c>
      <c r="K105" s="60">
        <v>1</v>
      </c>
      <c r="L105" s="60">
        <v>4</v>
      </c>
      <c r="M105" s="61">
        <f t="shared" si="5"/>
        <v>1746.8953004005341</v>
      </c>
      <c r="N105" s="61">
        <f t="shared" si="6"/>
        <v>8762.9942904981162</v>
      </c>
      <c r="O105" s="126">
        <f t="shared" si="7"/>
        <v>10509.889590898651</v>
      </c>
      <c r="P105" s="126">
        <f t="shared" si="8"/>
        <v>0</v>
      </c>
      <c r="Q105" s="127">
        <f t="shared" si="9"/>
        <v>10509.889590898651</v>
      </c>
    </row>
    <row r="106" spans="1:17" ht="21.95" customHeight="1" x14ac:dyDescent="0.15">
      <c r="A106" s="76">
        <v>104</v>
      </c>
      <c r="B106" s="60" t="s">
        <v>1443</v>
      </c>
      <c r="C106" s="58" t="s">
        <v>1629</v>
      </c>
      <c r="D106" s="58" t="s">
        <v>1444</v>
      </c>
      <c r="E106" s="93">
        <v>10</v>
      </c>
      <c r="F106" s="58" t="s">
        <v>2238</v>
      </c>
      <c r="G106" s="60">
        <v>1</v>
      </c>
      <c r="H106" s="60">
        <v>19</v>
      </c>
      <c r="I106" s="60">
        <v>0</v>
      </c>
      <c r="J106" s="60" t="s">
        <v>2254</v>
      </c>
      <c r="K106" s="60">
        <v>0</v>
      </c>
      <c r="L106" s="60">
        <v>0</v>
      </c>
      <c r="M106" s="61">
        <f t="shared" si="5"/>
        <v>1746.8953004005341</v>
      </c>
      <c r="N106" s="61">
        <f t="shared" si="6"/>
        <v>0</v>
      </c>
      <c r="O106" s="126">
        <f t="shared" si="7"/>
        <v>1746.8953004005341</v>
      </c>
      <c r="P106" s="126">
        <f t="shared" si="8"/>
        <v>0</v>
      </c>
      <c r="Q106" s="127">
        <f t="shared" si="9"/>
        <v>1746.8953004005341</v>
      </c>
    </row>
    <row r="107" spans="1:17" ht="21.95" customHeight="1" x14ac:dyDescent="0.15">
      <c r="A107" s="76">
        <v>105</v>
      </c>
      <c r="B107" s="60" t="s">
        <v>1700</v>
      </c>
      <c r="C107" s="58" t="s">
        <v>2111</v>
      </c>
      <c r="D107" s="58" t="s">
        <v>1703</v>
      </c>
      <c r="E107" s="93">
        <v>28</v>
      </c>
      <c r="F107" s="58" t="s">
        <v>1704</v>
      </c>
      <c r="G107" s="60">
        <v>3</v>
      </c>
      <c r="H107" s="60">
        <v>69</v>
      </c>
      <c r="I107" s="60">
        <v>0</v>
      </c>
      <c r="J107" s="60" t="s">
        <v>2255</v>
      </c>
      <c r="K107" s="60">
        <v>1</v>
      </c>
      <c r="L107" s="60">
        <v>3</v>
      </c>
      <c r="M107" s="61">
        <f t="shared" si="5"/>
        <v>1746.8953004005341</v>
      </c>
      <c r="N107" s="61">
        <f t="shared" si="6"/>
        <v>6572.2457178735876</v>
      </c>
      <c r="O107" s="126">
        <f t="shared" si="7"/>
        <v>8319.141018274122</v>
      </c>
      <c r="P107" s="126">
        <f t="shared" si="8"/>
        <v>0</v>
      </c>
      <c r="Q107" s="127">
        <f t="shared" si="9"/>
        <v>8319.141018274122</v>
      </c>
    </row>
    <row r="108" spans="1:17" ht="21.95" customHeight="1" x14ac:dyDescent="0.15">
      <c r="A108" s="76">
        <v>106</v>
      </c>
      <c r="B108" s="60" t="s">
        <v>1705</v>
      </c>
      <c r="C108" s="58" t="s">
        <v>1879</v>
      </c>
      <c r="D108" s="58" t="s">
        <v>1706</v>
      </c>
      <c r="E108" s="93">
        <v>19</v>
      </c>
      <c r="F108" s="58" t="s">
        <v>1707</v>
      </c>
      <c r="G108" s="60">
        <v>3</v>
      </c>
      <c r="H108" s="60">
        <v>48</v>
      </c>
      <c r="I108" s="60">
        <v>0</v>
      </c>
      <c r="J108" s="60" t="s">
        <v>2255</v>
      </c>
      <c r="K108" s="60">
        <v>1</v>
      </c>
      <c r="L108" s="60">
        <v>3</v>
      </c>
      <c r="M108" s="61">
        <f t="shared" si="5"/>
        <v>1746.8953004005341</v>
      </c>
      <c r="N108" s="61">
        <f t="shared" si="6"/>
        <v>6572.2457178735876</v>
      </c>
      <c r="O108" s="126">
        <f t="shared" si="7"/>
        <v>8319.141018274122</v>
      </c>
      <c r="P108" s="126">
        <f t="shared" si="8"/>
        <v>0</v>
      </c>
      <c r="Q108" s="127">
        <f t="shared" si="9"/>
        <v>8319.141018274122</v>
      </c>
    </row>
    <row r="109" spans="1:17" ht="21.95" customHeight="1" x14ac:dyDescent="0.15">
      <c r="A109" s="76">
        <v>107</v>
      </c>
      <c r="B109" s="60" t="s">
        <v>1708</v>
      </c>
      <c r="C109" s="58" t="s">
        <v>1709</v>
      </c>
      <c r="D109" s="58" t="s">
        <v>1710</v>
      </c>
      <c r="E109" s="93">
        <v>19</v>
      </c>
      <c r="F109" s="58" t="s">
        <v>1707</v>
      </c>
      <c r="G109" s="60">
        <v>3</v>
      </c>
      <c r="H109" s="60">
        <v>39</v>
      </c>
      <c r="I109" s="60">
        <v>0</v>
      </c>
      <c r="J109" s="60" t="s">
        <v>2255</v>
      </c>
      <c r="K109" s="60">
        <v>1</v>
      </c>
      <c r="L109" s="60">
        <v>0</v>
      </c>
      <c r="M109" s="61">
        <f t="shared" si="5"/>
        <v>1746.8953004005341</v>
      </c>
      <c r="N109" s="61">
        <f t="shared" si="6"/>
        <v>0</v>
      </c>
      <c r="O109" s="126">
        <f t="shared" si="7"/>
        <v>1746.8953004005341</v>
      </c>
      <c r="P109" s="126">
        <f t="shared" si="8"/>
        <v>0</v>
      </c>
      <c r="Q109" s="127">
        <f t="shared" si="9"/>
        <v>1746.8953004005341</v>
      </c>
    </row>
    <row r="110" spans="1:17" ht="21.95" customHeight="1" x14ac:dyDescent="0.15">
      <c r="A110" s="76">
        <v>108</v>
      </c>
      <c r="B110" s="60" t="s">
        <v>1711</v>
      </c>
      <c r="C110" s="58" t="s">
        <v>1772</v>
      </c>
      <c r="D110" s="58" t="s">
        <v>1716</v>
      </c>
      <c r="E110" s="93">
        <v>19</v>
      </c>
      <c r="F110" s="58" t="s">
        <v>1707</v>
      </c>
      <c r="G110" s="60">
        <v>2</v>
      </c>
      <c r="H110" s="60">
        <v>41</v>
      </c>
      <c r="I110" s="60">
        <v>0</v>
      </c>
      <c r="J110" s="60" t="s">
        <v>2255</v>
      </c>
      <c r="K110" s="60">
        <v>1</v>
      </c>
      <c r="L110" s="60">
        <v>2</v>
      </c>
      <c r="M110" s="61">
        <f t="shared" si="5"/>
        <v>1746.8953004005341</v>
      </c>
      <c r="N110" s="61">
        <f t="shared" si="6"/>
        <v>4381.4971452490581</v>
      </c>
      <c r="O110" s="126">
        <f t="shared" si="7"/>
        <v>6128.3924456495924</v>
      </c>
      <c r="P110" s="126">
        <f t="shared" si="8"/>
        <v>0</v>
      </c>
      <c r="Q110" s="127">
        <f t="shared" si="9"/>
        <v>6128.3924456495924</v>
      </c>
    </row>
    <row r="111" spans="1:17" ht="21.95" customHeight="1" x14ac:dyDescent="0.15">
      <c r="A111" s="76">
        <v>109</v>
      </c>
      <c r="B111" s="144" t="s">
        <v>1717</v>
      </c>
      <c r="C111" s="148" t="s">
        <v>1773</v>
      </c>
      <c r="D111" s="148" t="s">
        <v>1718</v>
      </c>
      <c r="E111" s="149">
        <v>19</v>
      </c>
      <c r="F111" s="148" t="s">
        <v>1707</v>
      </c>
      <c r="G111" s="144">
        <v>2</v>
      </c>
      <c r="H111" s="144">
        <v>38</v>
      </c>
      <c r="I111" s="144">
        <v>0</v>
      </c>
      <c r="J111" s="144" t="s">
        <v>2255</v>
      </c>
      <c r="K111" s="144">
        <v>1</v>
      </c>
      <c r="L111" s="144">
        <v>2</v>
      </c>
      <c r="M111" s="61">
        <f t="shared" si="5"/>
        <v>1746.8953004005341</v>
      </c>
      <c r="N111" s="61">
        <f t="shared" si="6"/>
        <v>4381.4971452490581</v>
      </c>
      <c r="O111" s="126">
        <f t="shared" si="7"/>
        <v>6128.3924456495924</v>
      </c>
      <c r="P111" s="126">
        <f t="shared" si="8"/>
        <v>0</v>
      </c>
      <c r="Q111" s="127">
        <f t="shared" si="9"/>
        <v>6128.3924456495924</v>
      </c>
    </row>
    <row r="112" spans="1:17" ht="21.95" customHeight="1" x14ac:dyDescent="0.15">
      <c r="A112" s="76">
        <v>110</v>
      </c>
      <c r="B112" s="60" t="s">
        <v>1719</v>
      </c>
      <c r="C112" s="58" t="s">
        <v>1720</v>
      </c>
      <c r="D112" s="58" t="s">
        <v>1721</v>
      </c>
      <c r="E112" s="93">
        <v>19</v>
      </c>
      <c r="F112" s="58" t="s">
        <v>1707</v>
      </c>
      <c r="G112" s="60">
        <v>1</v>
      </c>
      <c r="H112" s="60">
        <v>20</v>
      </c>
      <c r="I112" s="60">
        <v>0</v>
      </c>
      <c r="J112" s="60" t="s">
        <v>2255</v>
      </c>
      <c r="K112" s="60">
        <v>1</v>
      </c>
      <c r="L112" s="60">
        <v>1</v>
      </c>
      <c r="M112" s="61">
        <f t="shared" si="5"/>
        <v>1746.8953004005341</v>
      </c>
      <c r="N112" s="61">
        <f t="shared" si="6"/>
        <v>2190.7485726245291</v>
      </c>
      <c r="O112" s="126">
        <f t="shared" si="7"/>
        <v>3937.6438730250629</v>
      </c>
      <c r="P112" s="126">
        <f t="shared" si="8"/>
        <v>0</v>
      </c>
      <c r="Q112" s="127">
        <f t="shared" si="9"/>
        <v>3937.6438730250629</v>
      </c>
    </row>
    <row r="113" spans="1:17" ht="21.95" customHeight="1" x14ac:dyDescent="0.15">
      <c r="A113" s="76">
        <v>111</v>
      </c>
      <c r="B113" s="60" t="s">
        <v>1722</v>
      </c>
      <c r="C113" s="58" t="s">
        <v>372</v>
      </c>
      <c r="D113" s="58" t="s">
        <v>1724</v>
      </c>
      <c r="E113" s="93">
        <v>19</v>
      </c>
      <c r="F113" s="58" t="s">
        <v>1707</v>
      </c>
      <c r="G113" s="60">
        <v>5</v>
      </c>
      <c r="H113" s="60">
        <v>134</v>
      </c>
      <c r="I113" s="60">
        <v>0</v>
      </c>
      <c r="J113" s="60" t="s">
        <v>2255</v>
      </c>
      <c r="K113" s="60">
        <v>1</v>
      </c>
      <c r="L113" s="60">
        <v>5</v>
      </c>
      <c r="M113" s="61">
        <f t="shared" si="5"/>
        <v>1746.8953004005341</v>
      </c>
      <c r="N113" s="61">
        <f t="shared" si="6"/>
        <v>10953.742863122645</v>
      </c>
      <c r="O113" s="126">
        <f t="shared" si="7"/>
        <v>12700.638163523179</v>
      </c>
      <c r="P113" s="126">
        <f t="shared" si="8"/>
        <v>0</v>
      </c>
      <c r="Q113" s="127">
        <f t="shared" si="9"/>
        <v>12700.638163523179</v>
      </c>
    </row>
    <row r="114" spans="1:17" ht="21.95" customHeight="1" x14ac:dyDescent="0.15">
      <c r="A114" s="76">
        <v>112</v>
      </c>
      <c r="B114" s="60" t="s">
        <v>1725</v>
      </c>
      <c r="C114" s="58" t="s">
        <v>372</v>
      </c>
      <c r="D114" s="58" t="s">
        <v>1744</v>
      </c>
      <c r="E114" s="93">
        <v>19</v>
      </c>
      <c r="F114" s="58" t="s">
        <v>1707</v>
      </c>
      <c r="G114" s="60">
        <v>3</v>
      </c>
      <c r="H114" s="60">
        <v>67</v>
      </c>
      <c r="I114" s="60">
        <v>0</v>
      </c>
      <c r="J114" s="60" t="s">
        <v>2255</v>
      </c>
      <c r="K114" s="60">
        <v>1</v>
      </c>
      <c r="L114" s="60">
        <v>3</v>
      </c>
      <c r="M114" s="61">
        <f t="shared" si="5"/>
        <v>1746.8953004005341</v>
      </c>
      <c r="N114" s="61">
        <f t="shared" si="6"/>
        <v>6572.2457178735876</v>
      </c>
      <c r="O114" s="126">
        <f t="shared" si="7"/>
        <v>8319.141018274122</v>
      </c>
      <c r="P114" s="126">
        <f t="shared" si="8"/>
        <v>0</v>
      </c>
      <c r="Q114" s="127">
        <f t="shared" si="9"/>
        <v>8319.141018274122</v>
      </c>
    </row>
    <row r="115" spans="1:17" ht="21.95" customHeight="1" x14ac:dyDescent="0.15">
      <c r="A115" s="76">
        <v>113</v>
      </c>
      <c r="B115" s="60" t="s">
        <v>1745</v>
      </c>
      <c r="C115" s="58" t="s">
        <v>1746</v>
      </c>
      <c r="D115" s="58" t="s">
        <v>1747</v>
      </c>
      <c r="E115" s="93">
        <v>19</v>
      </c>
      <c r="F115" s="58" t="s">
        <v>1707</v>
      </c>
      <c r="G115" s="60">
        <v>3</v>
      </c>
      <c r="H115" s="60">
        <v>68</v>
      </c>
      <c r="I115" s="60">
        <v>0</v>
      </c>
      <c r="J115" s="60" t="s">
        <v>2255</v>
      </c>
      <c r="K115" s="60">
        <v>1</v>
      </c>
      <c r="L115" s="60">
        <v>3</v>
      </c>
      <c r="M115" s="61">
        <f t="shared" si="5"/>
        <v>1746.8953004005341</v>
      </c>
      <c r="N115" s="61">
        <f t="shared" si="6"/>
        <v>6572.2457178735876</v>
      </c>
      <c r="O115" s="126">
        <f t="shared" si="7"/>
        <v>8319.141018274122</v>
      </c>
      <c r="P115" s="126">
        <f t="shared" si="8"/>
        <v>0</v>
      </c>
      <c r="Q115" s="127">
        <f t="shared" si="9"/>
        <v>8319.141018274122</v>
      </c>
    </row>
    <row r="116" spans="1:17" ht="21.95" customHeight="1" x14ac:dyDescent="0.15">
      <c r="A116" s="76">
        <v>114</v>
      </c>
      <c r="B116" s="144" t="s">
        <v>731</v>
      </c>
      <c r="C116" s="148" t="s">
        <v>567</v>
      </c>
      <c r="D116" s="148" t="s">
        <v>568</v>
      </c>
      <c r="E116" s="149">
        <v>19</v>
      </c>
      <c r="F116" s="148" t="s">
        <v>1707</v>
      </c>
      <c r="G116" s="144">
        <v>2</v>
      </c>
      <c r="H116" s="144">
        <v>49</v>
      </c>
      <c r="I116" s="144">
        <v>0</v>
      </c>
      <c r="J116" s="144" t="s">
        <v>2254</v>
      </c>
      <c r="K116" s="144">
        <v>1</v>
      </c>
      <c r="L116" s="144">
        <v>2</v>
      </c>
      <c r="M116" s="61">
        <f t="shared" si="5"/>
        <v>1746.8953004005341</v>
      </c>
      <c r="N116" s="61">
        <f t="shared" si="6"/>
        <v>4381.4971452490581</v>
      </c>
      <c r="O116" s="126">
        <f t="shared" si="7"/>
        <v>6128.3924456495924</v>
      </c>
      <c r="P116" s="126">
        <f t="shared" si="8"/>
        <v>0</v>
      </c>
      <c r="Q116" s="127">
        <f t="shared" si="9"/>
        <v>6128.3924456495924</v>
      </c>
    </row>
    <row r="117" spans="1:17" ht="21.95" customHeight="1" x14ac:dyDescent="0.15">
      <c r="A117" s="76">
        <v>115</v>
      </c>
      <c r="B117" s="60" t="s">
        <v>1748</v>
      </c>
      <c r="C117" s="58" t="s">
        <v>1749</v>
      </c>
      <c r="D117" s="58" t="s">
        <v>1750</v>
      </c>
      <c r="E117" s="93">
        <v>19</v>
      </c>
      <c r="F117" s="58" t="s">
        <v>1751</v>
      </c>
      <c r="G117" s="60">
        <v>2</v>
      </c>
      <c r="H117" s="60">
        <v>59</v>
      </c>
      <c r="I117" s="60">
        <v>0</v>
      </c>
      <c r="J117" s="60" t="s">
        <v>2255</v>
      </c>
      <c r="K117" s="60">
        <v>1</v>
      </c>
      <c r="L117" s="60">
        <v>2</v>
      </c>
      <c r="M117" s="61">
        <f t="shared" si="5"/>
        <v>1746.8953004005341</v>
      </c>
      <c r="N117" s="61">
        <f t="shared" si="6"/>
        <v>4381.4971452490581</v>
      </c>
      <c r="O117" s="126">
        <f t="shared" si="7"/>
        <v>6128.3924456495924</v>
      </c>
      <c r="P117" s="126">
        <f t="shared" si="8"/>
        <v>0</v>
      </c>
      <c r="Q117" s="127">
        <f t="shared" si="9"/>
        <v>6128.3924456495924</v>
      </c>
    </row>
    <row r="118" spans="1:17" ht="21.95" customHeight="1" x14ac:dyDescent="0.15">
      <c r="A118" s="76">
        <v>116</v>
      </c>
      <c r="B118" s="144" t="s">
        <v>2295</v>
      </c>
      <c r="C118" s="148" t="s">
        <v>2296</v>
      </c>
      <c r="D118" s="148" t="s">
        <v>2297</v>
      </c>
      <c r="E118" s="149">
        <v>19</v>
      </c>
      <c r="F118" s="148" t="s">
        <v>1707</v>
      </c>
      <c r="G118" s="144">
        <v>2</v>
      </c>
      <c r="H118" s="144">
        <v>44</v>
      </c>
      <c r="I118" s="144">
        <v>1</v>
      </c>
      <c r="J118" s="144" t="s">
        <v>2254</v>
      </c>
      <c r="K118" s="144">
        <v>1</v>
      </c>
      <c r="L118" s="144">
        <v>2</v>
      </c>
      <c r="M118" s="61">
        <f t="shared" si="5"/>
        <v>1746.8953004005341</v>
      </c>
      <c r="N118" s="61">
        <f t="shared" si="6"/>
        <v>4381.4971452490581</v>
      </c>
      <c r="O118" s="126">
        <f t="shared" si="7"/>
        <v>6128.3924456495924</v>
      </c>
      <c r="P118" s="126">
        <f t="shared" si="8"/>
        <v>935.93</v>
      </c>
      <c r="Q118" s="127">
        <f t="shared" si="9"/>
        <v>7064.3224456495927</v>
      </c>
    </row>
    <row r="119" spans="1:17" ht="21.95" customHeight="1" x14ac:dyDescent="0.15">
      <c r="A119" s="76">
        <v>117</v>
      </c>
      <c r="B119" s="60" t="s">
        <v>1752</v>
      </c>
      <c r="C119" s="58" t="s">
        <v>2205</v>
      </c>
      <c r="D119" s="58" t="s">
        <v>735</v>
      </c>
      <c r="E119" s="93">
        <v>38</v>
      </c>
      <c r="F119" s="58" t="s">
        <v>1753</v>
      </c>
      <c r="G119" s="60">
        <v>3</v>
      </c>
      <c r="H119" s="60">
        <v>67</v>
      </c>
      <c r="I119" s="60">
        <v>0</v>
      </c>
      <c r="J119" s="60" t="s">
        <v>2255</v>
      </c>
      <c r="K119" s="60">
        <v>1</v>
      </c>
      <c r="L119" s="60">
        <v>3</v>
      </c>
      <c r="M119" s="61">
        <f t="shared" si="5"/>
        <v>1746.8953004005341</v>
      </c>
      <c r="N119" s="61">
        <f t="shared" si="6"/>
        <v>6572.2457178735876</v>
      </c>
      <c r="O119" s="126">
        <f t="shared" si="7"/>
        <v>8319.141018274122</v>
      </c>
      <c r="P119" s="126">
        <f t="shared" si="8"/>
        <v>0</v>
      </c>
      <c r="Q119" s="127">
        <f t="shared" si="9"/>
        <v>8319.141018274122</v>
      </c>
    </row>
    <row r="120" spans="1:17" ht="21.95" customHeight="1" x14ac:dyDescent="0.15">
      <c r="A120" s="76">
        <v>118</v>
      </c>
      <c r="B120" s="60" t="s">
        <v>1755</v>
      </c>
      <c r="C120" s="58" t="s">
        <v>1756</v>
      </c>
      <c r="D120" s="58" t="s">
        <v>1757</v>
      </c>
      <c r="E120" s="93">
        <v>49</v>
      </c>
      <c r="F120" s="58" t="s">
        <v>1754</v>
      </c>
      <c r="G120" s="60">
        <v>1</v>
      </c>
      <c r="H120" s="60">
        <v>7</v>
      </c>
      <c r="I120" s="60">
        <v>0</v>
      </c>
      <c r="J120" s="60" t="s">
        <v>2255</v>
      </c>
      <c r="K120" s="60">
        <v>1</v>
      </c>
      <c r="L120" s="60">
        <v>0</v>
      </c>
      <c r="M120" s="61">
        <f t="shared" si="5"/>
        <v>1746.8953004005341</v>
      </c>
      <c r="N120" s="61">
        <f t="shared" si="6"/>
        <v>0</v>
      </c>
      <c r="O120" s="126">
        <f t="shared" si="7"/>
        <v>1746.8953004005341</v>
      </c>
      <c r="P120" s="126">
        <f t="shared" si="8"/>
        <v>0</v>
      </c>
      <c r="Q120" s="127">
        <f t="shared" si="9"/>
        <v>1746.8953004005341</v>
      </c>
    </row>
    <row r="121" spans="1:17" ht="21.95" customHeight="1" x14ac:dyDescent="0.15">
      <c r="A121" s="76">
        <v>119</v>
      </c>
      <c r="B121" s="60" t="s">
        <v>1775</v>
      </c>
      <c r="C121" s="58" t="s">
        <v>2039</v>
      </c>
      <c r="D121" s="58" t="s">
        <v>1776</v>
      </c>
      <c r="E121" s="93">
        <v>49</v>
      </c>
      <c r="F121" s="58" t="s">
        <v>1754</v>
      </c>
      <c r="G121" s="60">
        <v>3</v>
      </c>
      <c r="H121" s="60">
        <v>60</v>
      </c>
      <c r="I121" s="60">
        <v>0</v>
      </c>
      <c r="J121" s="60" t="s">
        <v>2255</v>
      </c>
      <c r="K121" s="60">
        <v>1</v>
      </c>
      <c r="L121" s="60">
        <v>3</v>
      </c>
      <c r="M121" s="61">
        <f t="shared" si="5"/>
        <v>1746.8953004005341</v>
      </c>
      <c r="N121" s="61">
        <f t="shared" si="6"/>
        <v>6572.2457178735876</v>
      </c>
      <c r="O121" s="126">
        <f t="shared" si="7"/>
        <v>8319.141018274122</v>
      </c>
      <c r="P121" s="126">
        <f t="shared" si="8"/>
        <v>0</v>
      </c>
      <c r="Q121" s="127">
        <f t="shared" si="9"/>
        <v>8319.141018274122</v>
      </c>
    </row>
    <row r="122" spans="1:17" ht="21.95" customHeight="1" x14ac:dyDescent="0.15">
      <c r="A122" s="76">
        <v>120</v>
      </c>
      <c r="B122" s="60" t="s">
        <v>1777</v>
      </c>
      <c r="C122" s="58" t="s">
        <v>1778</v>
      </c>
      <c r="D122" s="58" t="s">
        <v>1779</v>
      </c>
      <c r="E122" s="93">
        <v>49</v>
      </c>
      <c r="F122" s="58" t="s">
        <v>1754</v>
      </c>
      <c r="G122" s="60">
        <v>5</v>
      </c>
      <c r="H122" s="60">
        <v>146</v>
      </c>
      <c r="I122" s="60">
        <v>0</v>
      </c>
      <c r="J122" s="60" t="s">
        <v>2255</v>
      </c>
      <c r="K122" s="60">
        <v>1</v>
      </c>
      <c r="L122" s="60">
        <v>5</v>
      </c>
      <c r="M122" s="61">
        <f t="shared" si="5"/>
        <v>1746.8953004005341</v>
      </c>
      <c r="N122" s="61">
        <f t="shared" si="6"/>
        <v>10953.742863122645</v>
      </c>
      <c r="O122" s="126">
        <f t="shared" si="7"/>
        <v>12700.638163523179</v>
      </c>
      <c r="P122" s="126">
        <f t="shared" si="8"/>
        <v>0</v>
      </c>
      <c r="Q122" s="127">
        <f t="shared" si="9"/>
        <v>12700.638163523179</v>
      </c>
    </row>
    <row r="123" spans="1:17" ht="21.95" customHeight="1" x14ac:dyDescent="0.15">
      <c r="A123" s="76">
        <v>121</v>
      </c>
      <c r="B123" s="60" t="s">
        <v>1780</v>
      </c>
      <c r="C123" s="58" t="s">
        <v>2182</v>
      </c>
      <c r="D123" s="58" t="s">
        <v>1781</v>
      </c>
      <c r="E123" s="93">
        <v>49</v>
      </c>
      <c r="F123" s="58" t="s">
        <v>1754</v>
      </c>
      <c r="G123" s="60">
        <v>3</v>
      </c>
      <c r="H123" s="60">
        <v>62</v>
      </c>
      <c r="I123" s="60">
        <v>0</v>
      </c>
      <c r="J123" s="60" t="s">
        <v>2255</v>
      </c>
      <c r="K123" s="60">
        <v>1</v>
      </c>
      <c r="L123" s="60">
        <v>3</v>
      </c>
      <c r="M123" s="61">
        <f t="shared" si="5"/>
        <v>1746.8953004005341</v>
      </c>
      <c r="N123" s="61">
        <f t="shared" si="6"/>
        <v>6572.2457178735876</v>
      </c>
      <c r="O123" s="126">
        <f t="shared" si="7"/>
        <v>8319.141018274122</v>
      </c>
      <c r="P123" s="126">
        <f t="shared" si="8"/>
        <v>0</v>
      </c>
      <c r="Q123" s="127">
        <f t="shared" si="9"/>
        <v>8319.141018274122</v>
      </c>
    </row>
    <row r="124" spans="1:17" ht="21.95" customHeight="1" x14ac:dyDescent="0.15">
      <c r="A124" s="76">
        <v>122</v>
      </c>
      <c r="B124" s="60" t="s">
        <v>1782</v>
      </c>
      <c r="C124" s="58" t="s">
        <v>1783</v>
      </c>
      <c r="D124" s="58" t="s">
        <v>1784</v>
      </c>
      <c r="E124" s="93">
        <v>49</v>
      </c>
      <c r="F124" s="58" t="s">
        <v>1754</v>
      </c>
      <c r="G124" s="60">
        <v>1</v>
      </c>
      <c r="H124" s="60">
        <v>20</v>
      </c>
      <c r="I124" s="60">
        <v>1</v>
      </c>
      <c r="J124" s="60" t="s">
        <v>2254</v>
      </c>
      <c r="K124" s="60">
        <v>0</v>
      </c>
      <c r="L124" s="60">
        <v>0</v>
      </c>
      <c r="M124" s="61">
        <f t="shared" si="5"/>
        <v>1746.8953004005341</v>
      </c>
      <c r="N124" s="61">
        <f t="shared" si="6"/>
        <v>0</v>
      </c>
      <c r="O124" s="126">
        <f t="shared" si="7"/>
        <v>1746.8953004005341</v>
      </c>
      <c r="P124" s="126">
        <f t="shared" si="8"/>
        <v>935.93</v>
      </c>
      <c r="Q124" s="127">
        <f t="shared" si="9"/>
        <v>2682.8253004005342</v>
      </c>
    </row>
    <row r="125" spans="1:17" ht="21.95" customHeight="1" x14ac:dyDescent="0.15">
      <c r="A125" s="77"/>
      <c r="B125" s="152" t="s">
        <v>1900</v>
      </c>
      <c r="C125" s="152"/>
      <c r="D125" s="152"/>
      <c r="E125" s="152"/>
      <c r="F125" s="152"/>
      <c r="G125" s="152">
        <f>SUM(G3:G124)</f>
        <v>336</v>
      </c>
      <c r="H125" s="152">
        <f>SUM(H3:H124)</f>
        <v>7718</v>
      </c>
      <c r="I125" s="152">
        <f t="shared" ref="I125:K125" si="10">SUM(I3:I124)</f>
        <v>92</v>
      </c>
      <c r="J125" s="152">
        <f t="shared" si="10"/>
        <v>0</v>
      </c>
      <c r="K125" s="152">
        <f t="shared" si="10"/>
        <v>111</v>
      </c>
      <c r="L125" s="152">
        <f t="shared" ref="L125" si="11">SUM(L3:L124)</f>
        <v>316</v>
      </c>
      <c r="M125" s="153">
        <f>SUM(M3:M124)</f>
        <v>213121.22664886483</v>
      </c>
      <c r="N125" s="153">
        <f>SUM(N3:N124)</f>
        <v>692276.54894935037</v>
      </c>
      <c r="O125" s="153">
        <f>SUM(O3:O124)</f>
        <v>905397.77559821703</v>
      </c>
      <c r="P125" s="153">
        <f>SUM(P3:P124)</f>
        <v>86105.559999999983</v>
      </c>
      <c r="Q125" s="153">
        <f>SUM(Q3:Q124)</f>
        <v>991503.33559821697</v>
      </c>
    </row>
    <row r="126" spans="1:17" x14ac:dyDescent="0.15">
      <c r="M126" s="155"/>
      <c r="N126" s="155"/>
      <c r="O126" s="155"/>
      <c r="P126" s="155"/>
      <c r="Q126" s="155"/>
    </row>
  </sheetData>
  <phoneticPr fontId="2" type="noConversion"/>
  <pageMargins left="0.25" right="0.25" top="0.8666666666666667" bottom="0.75" header="0.3" footer="0.3"/>
  <pageSetup paperSize="9" scale="80" orientation="landscape" r:id="rId1"/>
  <headerFooter alignWithMargins="0">
    <oddHeader>&amp;L&amp;P&amp;CAllegato  n. 5 al DDG Piano di riparto contributi scuole paritarie Regione Lazio  E.F. 2016-Assegnazione 4/12-A.S.2016-2017
U.S.R. LAZIO - UFFICIO  II
CONTRIBUTI SCUOLE INFANZIA PARITARIE
A.S. 2016/17 - ROMA PROVINCIA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93"/>
  <sheetViews>
    <sheetView view="pageLayout" topLeftCell="A229" zoomScaleNormal="100" workbookViewId="0">
      <selection sqref="A1:N1"/>
    </sheetView>
  </sheetViews>
  <sheetFormatPr defaultRowHeight="9" x14ac:dyDescent="0.15"/>
  <cols>
    <col min="1" max="1" width="3.42578125" style="124" customWidth="1"/>
    <col min="2" max="2" width="12.140625" style="124" customWidth="1"/>
    <col min="3" max="3" width="22.5703125" style="124" customWidth="1"/>
    <col min="4" max="4" width="22.140625" style="124" customWidth="1"/>
    <col min="5" max="5" width="14" style="124" customWidth="1"/>
    <col min="6" max="6" width="6.28515625" style="177" customWidth="1"/>
    <col min="7" max="9" width="6.28515625" style="124" customWidth="1"/>
    <col min="10" max="14" width="12.28515625" style="156" customWidth="1"/>
    <col min="15" max="16384" width="9.140625" style="124"/>
  </cols>
  <sheetData>
    <row r="1" spans="1:14" ht="54" x14ac:dyDescent="0.15">
      <c r="A1" s="54" t="s">
        <v>1786</v>
      </c>
      <c r="B1" s="54" t="s">
        <v>1787</v>
      </c>
      <c r="C1" s="54" t="s">
        <v>1788</v>
      </c>
      <c r="D1" s="54" t="s">
        <v>1789</v>
      </c>
      <c r="E1" s="54" t="s">
        <v>1790</v>
      </c>
      <c r="F1" s="157" t="s">
        <v>1831</v>
      </c>
      <c r="G1" s="55" t="s">
        <v>1832</v>
      </c>
      <c r="H1" s="55" t="s">
        <v>1834</v>
      </c>
      <c r="I1" s="55" t="s">
        <v>1833</v>
      </c>
      <c r="J1" s="188" t="s">
        <v>2320</v>
      </c>
      <c r="K1" s="188" t="s">
        <v>2321</v>
      </c>
      <c r="L1" s="188" t="s">
        <v>2322</v>
      </c>
      <c r="M1" s="188" t="s">
        <v>2311</v>
      </c>
      <c r="N1" s="188" t="s">
        <v>2323</v>
      </c>
    </row>
    <row r="2" spans="1:14" ht="21.95" customHeight="1" x14ac:dyDescent="0.15">
      <c r="A2" s="76">
        <v>1</v>
      </c>
      <c r="B2" s="158" t="s">
        <v>245</v>
      </c>
      <c r="C2" s="159" t="s">
        <v>1726</v>
      </c>
      <c r="D2" s="159" t="s">
        <v>246</v>
      </c>
      <c r="E2" s="159" t="s">
        <v>1901</v>
      </c>
      <c r="F2" s="158">
        <v>11</v>
      </c>
      <c r="G2" s="158">
        <v>257</v>
      </c>
      <c r="H2" s="158">
        <v>9</v>
      </c>
      <c r="I2" s="160">
        <v>11</v>
      </c>
      <c r="J2" s="61">
        <f>1308424.58/749</f>
        <v>1746.8953004005341</v>
      </c>
      <c r="K2" s="61">
        <f>5233698.34/2389*I2</f>
        <v>24098.234298869818</v>
      </c>
      <c r="L2" s="126">
        <f>J2+K2</f>
        <v>25845.129599270353</v>
      </c>
      <c r="M2" s="126">
        <f>935.93*H2</f>
        <v>8423.369999999999</v>
      </c>
      <c r="N2" s="127">
        <f>L2+M2</f>
        <v>34268.499599270348</v>
      </c>
    </row>
    <row r="3" spans="1:14" ht="21.95" customHeight="1" x14ac:dyDescent="0.15">
      <c r="A3" s="76">
        <v>2</v>
      </c>
      <c r="B3" s="158" t="s">
        <v>253</v>
      </c>
      <c r="C3" s="159" t="s">
        <v>1727</v>
      </c>
      <c r="D3" s="159" t="s">
        <v>254</v>
      </c>
      <c r="E3" s="159" t="s">
        <v>1901</v>
      </c>
      <c r="F3" s="158">
        <v>2</v>
      </c>
      <c r="G3" s="158">
        <v>50</v>
      </c>
      <c r="H3" s="158">
        <v>2</v>
      </c>
      <c r="I3" s="160">
        <v>2</v>
      </c>
      <c r="J3" s="61">
        <f t="shared" ref="J3:J66" si="0">1308424.58/749</f>
        <v>1746.8953004005341</v>
      </c>
      <c r="K3" s="61">
        <f t="shared" ref="K3:K66" si="1">5233698.34/2389*I3</f>
        <v>4381.4971452490581</v>
      </c>
      <c r="L3" s="126">
        <f t="shared" ref="L3:L66" si="2">J3+K3</f>
        <v>6128.3924456495924</v>
      </c>
      <c r="M3" s="126">
        <f t="shared" ref="M3:M66" si="3">935.93*H3</f>
        <v>1871.86</v>
      </c>
      <c r="N3" s="127">
        <f t="shared" ref="N3:N66" si="4">L3+M3</f>
        <v>8000.2524456495921</v>
      </c>
    </row>
    <row r="4" spans="1:14" ht="21.95" customHeight="1" x14ac:dyDescent="0.15">
      <c r="A4" s="76">
        <v>3</v>
      </c>
      <c r="B4" s="158" t="s">
        <v>267</v>
      </c>
      <c r="C4" s="159" t="s">
        <v>1728</v>
      </c>
      <c r="D4" s="159" t="s">
        <v>268</v>
      </c>
      <c r="E4" s="161" t="s">
        <v>1901</v>
      </c>
      <c r="F4" s="158">
        <v>6</v>
      </c>
      <c r="G4" s="158">
        <v>141</v>
      </c>
      <c r="H4" s="158">
        <v>3</v>
      </c>
      <c r="I4" s="160">
        <v>6</v>
      </c>
      <c r="J4" s="61">
        <f t="shared" si="0"/>
        <v>1746.8953004005341</v>
      </c>
      <c r="K4" s="61">
        <f t="shared" si="1"/>
        <v>13144.491435747175</v>
      </c>
      <c r="L4" s="126">
        <f t="shared" si="2"/>
        <v>14891.38673614771</v>
      </c>
      <c r="M4" s="126">
        <f t="shared" si="3"/>
        <v>2807.79</v>
      </c>
      <c r="N4" s="127">
        <f t="shared" si="4"/>
        <v>17699.17673614771</v>
      </c>
    </row>
    <row r="5" spans="1:14" ht="21.95" customHeight="1" x14ac:dyDescent="0.15">
      <c r="A5" s="76">
        <v>4</v>
      </c>
      <c r="B5" s="158" t="s">
        <v>269</v>
      </c>
      <c r="C5" s="159" t="s">
        <v>270</v>
      </c>
      <c r="D5" s="159" t="s">
        <v>271</v>
      </c>
      <c r="E5" s="159" t="s">
        <v>1901</v>
      </c>
      <c r="F5" s="158">
        <v>4</v>
      </c>
      <c r="G5" s="158">
        <v>64</v>
      </c>
      <c r="H5" s="158">
        <v>3</v>
      </c>
      <c r="I5" s="160">
        <v>4</v>
      </c>
      <c r="J5" s="61">
        <f t="shared" si="0"/>
        <v>1746.8953004005341</v>
      </c>
      <c r="K5" s="61">
        <f t="shared" si="1"/>
        <v>8762.9942904981162</v>
      </c>
      <c r="L5" s="126">
        <f t="shared" si="2"/>
        <v>10509.889590898651</v>
      </c>
      <c r="M5" s="126">
        <f t="shared" si="3"/>
        <v>2807.79</v>
      </c>
      <c r="N5" s="127">
        <f t="shared" si="4"/>
        <v>13317.67959089865</v>
      </c>
    </row>
    <row r="6" spans="1:14" ht="21.95" customHeight="1" x14ac:dyDescent="0.15">
      <c r="A6" s="76">
        <v>5</v>
      </c>
      <c r="B6" s="158" t="s">
        <v>272</v>
      </c>
      <c r="C6" s="159" t="s">
        <v>140</v>
      </c>
      <c r="D6" s="159" t="s">
        <v>273</v>
      </c>
      <c r="E6" s="162" t="s">
        <v>1901</v>
      </c>
      <c r="F6" s="158">
        <v>2</v>
      </c>
      <c r="G6" s="158">
        <v>40</v>
      </c>
      <c r="H6" s="158">
        <v>1</v>
      </c>
      <c r="I6" s="160">
        <v>2</v>
      </c>
      <c r="J6" s="61">
        <f t="shared" si="0"/>
        <v>1746.8953004005341</v>
      </c>
      <c r="K6" s="61">
        <f t="shared" si="1"/>
        <v>4381.4971452490581</v>
      </c>
      <c r="L6" s="126">
        <f t="shared" si="2"/>
        <v>6128.3924456495924</v>
      </c>
      <c r="M6" s="126">
        <f t="shared" si="3"/>
        <v>935.93</v>
      </c>
      <c r="N6" s="127">
        <f t="shared" si="4"/>
        <v>7064.3224456495927</v>
      </c>
    </row>
    <row r="7" spans="1:14" ht="21.95" customHeight="1" x14ac:dyDescent="0.15">
      <c r="A7" s="76">
        <v>6</v>
      </c>
      <c r="B7" s="158" t="s">
        <v>274</v>
      </c>
      <c r="C7" s="159" t="s">
        <v>275</v>
      </c>
      <c r="D7" s="159" t="s">
        <v>142</v>
      </c>
      <c r="E7" s="159" t="s">
        <v>1901</v>
      </c>
      <c r="F7" s="158">
        <v>7</v>
      </c>
      <c r="G7" s="158">
        <v>161</v>
      </c>
      <c r="H7" s="158">
        <v>2</v>
      </c>
      <c r="I7" s="160">
        <v>7</v>
      </c>
      <c r="J7" s="61">
        <f t="shared" si="0"/>
        <v>1746.8953004005341</v>
      </c>
      <c r="K7" s="61">
        <f t="shared" si="1"/>
        <v>15335.240008371704</v>
      </c>
      <c r="L7" s="126">
        <f t="shared" si="2"/>
        <v>17082.135308772238</v>
      </c>
      <c r="M7" s="126">
        <f t="shared" si="3"/>
        <v>1871.86</v>
      </c>
      <c r="N7" s="127">
        <f t="shared" si="4"/>
        <v>18953.995308772239</v>
      </c>
    </row>
    <row r="8" spans="1:14" ht="21.95" customHeight="1" x14ac:dyDescent="0.15">
      <c r="A8" s="76">
        <v>7</v>
      </c>
      <c r="B8" s="158" t="s">
        <v>281</v>
      </c>
      <c r="C8" s="159" t="s">
        <v>1729</v>
      </c>
      <c r="D8" s="159" t="s">
        <v>286</v>
      </c>
      <c r="E8" s="161" t="s">
        <v>1901</v>
      </c>
      <c r="F8" s="158">
        <v>6</v>
      </c>
      <c r="G8" s="158">
        <v>150</v>
      </c>
      <c r="H8" s="158">
        <v>4</v>
      </c>
      <c r="I8" s="160">
        <v>6</v>
      </c>
      <c r="J8" s="61">
        <f t="shared" si="0"/>
        <v>1746.8953004005341</v>
      </c>
      <c r="K8" s="61">
        <f t="shared" si="1"/>
        <v>13144.491435747175</v>
      </c>
      <c r="L8" s="126">
        <f t="shared" si="2"/>
        <v>14891.38673614771</v>
      </c>
      <c r="M8" s="126">
        <f t="shared" si="3"/>
        <v>3743.72</v>
      </c>
      <c r="N8" s="127">
        <f t="shared" si="4"/>
        <v>18635.106736147711</v>
      </c>
    </row>
    <row r="9" spans="1:14" ht="21.95" customHeight="1" x14ac:dyDescent="0.15">
      <c r="A9" s="76">
        <v>8</v>
      </c>
      <c r="B9" s="158" t="s">
        <v>287</v>
      </c>
      <c r="C9" s="159" t="s">
        <v>1730</v>
      </c>
      <c r="D9" s="159" t="s">
        <v>288</v>
      </c>
      <c r="E9" s="159" t="s">
        <v>1901</v>
      </c>
      <c r="F9" s="158">
        <v>8</v>
      </c>
      <c r="G9" s="158">
        <v>144</v>
      </c>
      <c r="H9" s="158">
        <v>3</v>
      </c>
      <c r="I9" s="160">
        <v>8</v>
      </c>
      <c r="J9" s="61">
        <f t="shared" si="0"/>
        <v>1746.8953004005341</v>
      </c>
      <c r="K9" s="61">
        <f t="shared" si="1"/>
        <v>17525.988580996232</v>
      </c>
      <c r="L9" s="126">
        <f t="shared" si="2"/>
        <v>19272.883881396767</v>
      </c>
      <c r="M9" s="126">
        <f t="shared" si="3"/>
        <v>2807.79</v>
      </c>
      <c r="N9" s="127">
        <f t="shared" si="4"/>
        <v>22080.673881396768</v>
      </c>
    </row>
    <row r="10" spans="1:14" ht="21.95" customHeight="1" x14ac:dyDescent="0.15">
      <c r="A10" s="76">
        <v>9</v>
      </c>
      <c r="B10" s="158" t="s">
        <v>289</v>
      </c>
      <c r="C10" s="159" t="s">
        <v>1731</v>
      </c>
      <c r="D10" s="159" t="s">
        <v>290</v>
      </c>
      <c r="E10" s="162" t="s">
        <v>1901</v>
      </c>
      <c r="F10" s="158">
        <v>4</v>
      </c>
      <c r="G10" s="158">
        <v>100</v>
      </c>
      <c r="H10" s="158">
        <v>3</v>
      </c>
      <c r="I10" s="160">
        <v>4</v>
      </c>
      <c r="J10" s="61">
        <f t="shared" si="0"/>
        <v>1746.8953004005341</v>
      </c>
      <c r="K10" s="61">
        <f t="shared" si="1"/>
        <v>8762.9942904981162</v>
      </c>
      <c r="L10" s="126">
        <f t="shared" si="2"/>
        <v>10509.889590898651</v>
      </c>
      <c r="M10" s="126">
        <f t="shared" si="3"/>
        <v>2807.79</v>
      </c>
      <c r="N10" s="127">
        <f t="shared" si="4"/>
        <v>13317.67959089865</v>
      </c>
    </row>
    <row r="11" spans="1:14" ht="21.95" customHeight="1" x14ac:dyDescent="0.15">
      <c r="A11" s="76">
        <v>10</v>
      </c>
      <c r="B11" s="158" t="s">
        <v>299</v>
      </c>
      <c r="C11" s="159" t="s">
        <v>300</v>
      </c>
      <c r="D11" s="159" t="s">
        <v>301</v>
      </c>
      <c r="E11" s="159" t="s">
        <v>1901</v>
      </c>
      <c r="F11" s="158">
        <v>4</v>
      </c>
      <c r="G11" s="158">
        <v>78</v>
      </c>
      <c r="H11" s="158">
        <v>5</v>
      </c>
      <c r="I11" s="160">
        <v>4</v>
      </c>
      <c r="J11" s="61">
        <f t="shared" si="0"/>
        <v>1746.8953004005341</v>
      </c>
      <c r="K11" s="61">
        <f t="shared" si="1"/>
        <v>8762.9942904981162</v>
      </c>
      <c r="L11" s="126">
        <f t="shared" si="2"/>
        <v>10509.889590898651</v>
      </c>
      <c r="M11" s="126">
        <f t="shared" si="3"/>
        <v>4679.6499999999996</v>
      </c>
      <c r="N11" s="127">
        <f t="shared" si="4"/>
        <v>15189.53959089865</v>
      </c>
    </row>
    <row r="12" spans="1:14" ht="21.95" customHeight="1" x14ac:dyDescent="0.15">
      <c r="A12" s="76">
        <v>11</v>
      </c>
      <c r="B12" s="158" t="s">
        <v>302</v>
      </c>
      <c r="C12" s="159" t="s">
        <v>2214</v>
      </c>
      <c r="D12" s="159" t="s">
        <v>1557</v>
      </c>
      <c r="E12" s="159" t="s">
        <v>1901</v>
      </c>
      <c r="F12" s="158">
        <v>3</v>
      </c>
      <c r="G12" s="158">
        <v>74</v>
      </c>
      <c r="H12" s="158">
        <v>4</v>
      </c>
      <c r="I12" s="160">
        <v>3</v>
      </c>
      <c r="J12" s="61">
        <f t="shared" si="0"/>
        <v>1746.8953004005341</v>
      </c>
      <c r="K12" s="61">
        <f t="shared" si="1"/>
        <v>6572.2457178735876</v>
      </c>
      <c r="L12" s="126">
        <f t="shared" si="2"/>
        <v>8319.141018274122</v>
      </c>
      <c r="M12" s="126">
        <f t="shared" si="3"/>
        <v>3743.72</v>
      </c>
      <c r="N12" s="127">
        <f t="shared" si="4"/>
        <v>12062.861018274121</v>
      </c>
    </row>
    <row r="13" spans="1:14" ht="21.95" customHeight="1" x14ac:dyDescent="0.15">
      <c r="A13" s="76">
        <v>12</v>
      </c>
      <c r="B13" s="158" t="s">
        <v>303</v>
      </c>
      <c r="C13" s="159" t="s">
        <v>304</v>
      </c>
      <c r="D13" s="159" t="s">
        <v>2215</v>
      </c>
      <c r="E13" s="161" t="s">
        <v>1901</v>
      </c>
      <c r="F13" s="158">
        <v>2</v>
      </c>
      <c r="G13" s="158">
        <v>49</v>
      </c>
      <c r="H13" s="158">
        <v>2</v>
      </c>
      <c r="I13" s="160">
        <v>2</v>
      </c>
      <c r="J13" s="61">
        <f t="shared" si="0"/>
        <v>1746.8953004005341</v>
      </c>
      <c r="K13" s="61">
        <f t="shared" si="1"/>
        <v>4381.4971452490581</v>
      </c>
      <c r="L13" s="126">
        <f t="shared" si="2"/>
        <v>6128.3924456495924</v>
      </c>
      <c r="M13" s="126">
        <f t="shared" si="3"/>
        <v>1871.86</v>
      </c>
      <c r="N13" s="127">
        <f t="shared" si="4"/>
        <v>8000.2524456495921</v>
      </c>
    </row>
    <row r="14" spans="1:14" ht="21.95" customHeight="1" x14ac:dyDescent="0.15">
      <c r="A14" s="76">
        <v>13</v>
      </c>
      <c r="B14" s="158" t="s">
        <v>305</v>
      </c>
      <c r="C14" s="159" t="s">
        <v>2216</v>
      </c>
      <c r="D14" s="159" t="s">
        <v>306</v>
      </c>
      <c r="E14" s="159" t="s">
        <v>1901</v>
      </c>
      <c r="F14" s="158">
        <v>6</v>
      </c>
      <c r="G14" s="158">
        <v>148</v>
      </c>
      <c r="H14" s="158">
        <v>8</v>
      </c>
      <c r="I14" s="160">
        <v>6</v>
      </c>
      <c r="J14" s="61">
        <f t="shared" si="0"/>
        <v>1746.8953004005341</v>
      </c>
      <c r="K14" s="61">
        <f t="shared" si="1"/>
        <v>13144.491435747175</v>
      </c>
      <c r="L14" s="126">
        <f t="shared" si="2"/>
        <v>14891.38673614771</v>
      </c>
      <c r="M14" s="126">
        <f t="shared" si="3"/>
        <v>7487.44</v>
      </c>
      <c r="N14" s="127">
        <f t="shared" si="4"/>
        <v>22378.826736147708</v>
      </c>
    </row>
    <row r="15" spans="1:14" ht="21.95" customHeight="1" x14ac:dyDescent="0.15">
      <c r="A15" s="76">
        <v>14</v>
      </c>
      <c r="B15" s="158" t="s">
        <v>307</v>
      </c>
      <c r="C15" s="159" t="s">
        <v>308</v>
      </c>
      <c r="D15" s="159" t="s">
        <v>1556</v>
      </c>
      <c r="E15" s="159" t="s">
        <v>1901</v>
      </c>
      <c r="F15" s="158">
        <v>2</v>
      </c>
      <c r="G15" s="158">
        <v>42</v>
      </c>
      <c r="H15" s="158">
        <v>1</v>
      </c>
      <c r="I15" s="160">
        <v>2</v>
      </c>
      <c r="J15" s="61">
        <f t="shared" si="0"/>
        <v>1746.8953004005341</v>
      </c>
      <c r="K15" s="61">
        <f t="shared" si="1"/>
        <v>4381.4971452490581</v>
      </c>
      <c r="L15" s="126">
        <f t="shared" si="2"/>
        <v>6128.3924456495924</v>
      </c>
      <c r="M15" s="126">
        <f t="shared" si="3"/>
        <v>935.93</v>
      </c>
      <c r="N15" s="127">
        <f t="shared" si="4"/>
        <v>7064.3224456495927</v>
      </c>
    </row>
    <row r="16" spans="1:14" ht="21.95" customHeight="1" x14ac:dyDescent="0.15">
      <c r="A16" s="76">
        <v>15</v>
      </c>
      <c r="B16" s="158" t="s">
        <v>325</v>
      </c>
      <c r="C16" s="159" t="s">
        <v>1732</v>
      </c>
      <c r="D16" s="159" t="s">
        <v>326</v>
      </c>
      <c r="E16" s="159" t="s">
        <v>1901</v>
      </c>
      <c r="F16" s="158">
        <v>8</v>
      </c>
      <c r="G16" s="158">
        <v>161</v>
      </c>
      <c r="H16" s="158">
        <v>3</v>
      </c>
      <c r="I16" s="160">
        <v>8</v>
      </c>
      <c r="J16" s="61">
        <f t="shared" si="0"/>
        <v>1746.8953004005341</v>
      </c>
      <c r="K16" s="61">
        <f t="shared" si="1"/>
        <v>17525.988580996232</v>
      </c>
      <c r="L16" s="126">
        <f t="shared" si="2"/>
        <v>19272.883881396767</v>
      </c>
      <c r="M16" s="126">
        <f t="shared" si="3"/>
        <v>2807.79</v>
      </c>
      <c r="N16" s="127">
        <f t="shared" si="4"/>
        <v>22080.673881396768</v>
      </c>
    </row>
    <row r="17" spans="1:14" ht="21.95" customHeight="1" x14ac:dyDescent="0.15">
      <c r="A17" s="76">
        <v>16</v>
      </c>
      <c r="B17" s="158" t="s">
        <v>327</v>
      </c>
      <c r="C17" s="159" t="s">
        <v>1733</v>
      </c>
      <c r="D17" s="159" t="s">
        <v>328</v>
      </c>
      <c r="E17" s="159" t="s">
        <v>1901</v>
      </c>
      <c r="F17" s="158">
        <v>8</v>
      </c>
      <c r="G17" s="158">
        <v>182</v>
      </c>
      <c r="H17" s="158">
        <v>6</v>
      </c>
      <c r="I17" s="160">
        <v>8</v>
      </c>
      <c r="J17" s="61">
        <f t="shared" si="0"/>
        <v>1746.8953004005341</v>
      </c>
      <c r="K17" s="61">
        <f t="shared" si="1"/>
        <v>17525.988580996232</v>
      </c>
      <c r="L17" s="126">
        <f t="shared" si="2"/>
        <v>19272.883881396767</v>
      </c>
      <c r="M17" s="126">
        <f t="shared" si="3"/>
        <v>5615.58</v>
      </c>
      <c r="N17" s="127">
        <f t="shared" si="4"/>
        <v>24888.463881396769</v>
      </c>
    </row>
    <row r="18" spans="1:14" ht="21.95" customHeight="1" x14ac:dyDescent="0.15">
      <c r="A18" s="76">
        <v>17</v>
      </c>
      <c r="B18" s="158" t="s">
        <v>338</v>
      </c>
      <c r="C18" s="159" t="s">
        <v>339</v>
      </c>
      <c r="D18" s="159" t="s">
        <v>340</v>
      </c>
      <c r="E18" s="162" t="s">
        <v>1901</v>
      </c>
      <c r="F18" s="158">
        <v>6</v>
      </c>
      <c r="G18" s="158">
        <v>142</v>
      </c>
      <c r="H18" s="158">
        <v>3</v>
      </c>
      <c r="I18" s="160">
        <v>6</v>
      </c>
      <c r="J18" s="61">
        <f t="shared" si="0"/>
        <v>1746.8953004005341</v>
      </c>
      <c r="K18" s="61">
        <f t="shared" si="1"/>
        <v>13144.491435747175</v>
      </c>
      <c r="L18" s="126">
        <f t="shared" si="2"/>
        <v>14891.38673614771</v>
      </c>
      <c r="M18" s="126">
        <f t="shared" si="3"/>
        <v>2807.79</v>
      </c>
      <c r="N18" s="127">
        <f t="shared" si="4"/>
        <v>17699.17673614771</v>
      </c>
    </row>
    <row r="19" spans="1:14" ht="21.95" customHeight="1" x14ac:dyDescent="0.15">
      <c r="A19" s="76">
        <v>18</v>
      </c>
      <c r="B19" s="158" t="s">
        <v>354</v>
      </c>
      <c r="C19" s="159" t="s">
        <v>1734</v>
      </c>
      <c r="D19" s="159" t="s">
        <v>355</v>
      </c>
      <c r="E19" s="161" t="s">
        <v>1901</v>
      </c>
      <c r="F19" s="158">
        <v>6</v>
      </c>
      <c r="G19" s="158">
        <v>137</v>
      </c>
      <c r="H19" s="158">
        <v>7</v>
      </c>
      <c r="I19" s="160">
        <v>6</v>
      </c>
      <c r="J19" s="61">
        <f t="shared" si="0"/>
        <v>1746.8953004005341</v>
      </c>
      <c r="K19" s="61">
        <f t="shared" si="1"/>
        <v>13144.491435747175</v>
      </c>
      <c r="L19" s="126">
        <f t="shared" si="2"/>
        <v>14891.38673614771</v>
      </c>
      <c r="M19" s="126">
        <f t="shared" si="3"/>
        <v>6551.5099999999993</v>
      </c>
      <c r="N19" s="127">
        <f t="shared" si="4"/>
        <v>21442.896736147708</v>
      </c>
    </row>
    <row r="20" spans="1:14" ht="21.95" customHeight="1" x14ac:dyDescent="0.15">
      <c r="A20" s="76">
        <v>19</v>
      </c>
      <c r="B20" s="158" t="s">
        <v>356</v>
      </c>
      <c r="C20" s="159" t="s">
        <v>647</v>
      </c>
      <c r="D20" s="159" t="s">
        <v>648</v>
      </c>
      <c r="E20" s="159" t="s">
        <v>1901</v>
      </c>
      <c r="F20" s="158">
        <v>5</v>
      </c>
      <c r="G20" s="158">
        <v>110</v>
      </c>
      <c r="H20" s="158">
        <v>5</v>
      </c>
      <c r="I20" s="160">
        <v>5</v>
      </c>
      <c r="J20" s="61">
        <f t="shared" si="0"/>
        <v>1746.8953004005341</v>
      </c>
      <c r="K20" s="61">
        <f t="shared" si="1"/>
        <v>10953.742863122645</v>
      </c>
      <c r="L20" s="126">
        <f t="shared" si="2"/>
        <v>12700.638163523179</v>
      </c>
      <c r="M20" s="126">
        <f t="shared" si="3"/>
        <v>4679.6499999999996</v>
      </c>
      <c r="N20" s="127">
        <f t="shared" si="4"/>
        <v>17380.288163523179</v>
      </c>
    </row>
    <row r="21" spans="1:14" ht="21.95" customHeight="1" x14ac:dyDescent="0.15">
      <c r="A21" s="76">
        <v>20</v>
      </c>
      <c r="B21" s="158" t="s">
        <v>361</v>
      </c>
      <c r="C21" s="159" t="s">
        <v>362</v>
      </c>
      <c r="D21" s="159" t="s">
        <v>363</v>
      </c>
      <c r="E21" s="163" t="s">
        <v>1901</v>
      </c>
      <c r="F21" s="158">
        <v>5</v>
      </c>
      <c r="G21" s="158">
        <v>125</v>
      </c>
      <c r="H21" s="158">
        <v>2</v>
      </c>
      <c r="I21" s="160">
        <v>5</v>
      </c>
      <c r="J21" s="61">
        <f t="shared" si="0"/>
        <v>1746.8953004005341</v>
      </c>
      <c r="K21" s="61">
        <f t="shared" si="1"/>
        <v>10953.742863122645</v>
      </c>
      <c r="L21" s="126">
        <f t="shared" si="2"/>
        <v>12700.638163523179</v>
      </c>
      <c r="M21" s="126">
        <f t="shared" si="3"/>
        <v>1871.86</v>
      </c>
      <c r="N21" s="127">
        <f t="shared" si="4"/>
        <v>14572.49816352318</v>
      </c>
    </row>
    <row r="22" spans="1:14" ht="21.95" customHeight="1" x14ac:dyDescent="0.15">
      <c r="A22" s="76">
        <v>21</v>
      </c>
      <c r="B22" s="158" t="s">
        <v>364</v>
      </c>
      <c r="C22" s="159" t="s">
        <v>365</v>
      </c>
      <c r="D22" s="159" t="s">
        <v>366</v>
      </c>
      <c r="E22" s="159" t="s">
        <v>1901</v>
      </c>
      <c r="F22" s="158">
        <v>3</v>
      </c>
      <c r="G22" s="158">
        <v>75</v>
      </c>
      <c r="H22" s="158">
        <v>3</v>
      </c>
      <c r="I22" s="160">
        <v>3</v>
      </c>
      <c r="J22" s="61">
        <f t="shared" si="0"/>
        <v>1746.8953004005341</v>
      </c>
      <c r="K22" s="61">
        <f t="shared" si="1"/>
        <v>6572.2457178735876</v>
      </c>
      <c r="L22" s="126">
        <f t="shared" si="2"/>
        <v>8319.141018274122</v>
      </c>
      <c r="M22" s="126">
        <f t="shared" si="3"/>
        <v>2807.79</v>
      </c>
      <c r="N22" s="127">
        <f t="shared" si="4"/>
        <v>11126.931018274121</v>
      </c>
    </row>
    <row r="23" spans="1:14" ht="21.95" customHeight="1" x14ac:dyDescent="0.15">
      <c r="A23" s="76">
        <v>22</v>
      </c>
      <c r="B23" s="158" t="s">
        <v>377</v>
      </c>
      <c r="C23" s="159" t="s">
        <v>378</v>
      </c>
      <c r="D23" s="159" t="s">
        <v>379</v>
      </c>
      <c r="E23" s="162" t="s">
        <v>1901</v>
      </c>
      <c r="F23" s="158">
        <v>2</v>
      </c>
      <c r="G23" s="158">
        <v>27</v>
      </c>
      <c r="H23" s="158">
        <v>1</v>
      </c>
      <c r="I23" s="164">
        <v>1</v>
      </c>
      <c r="J23" s="61">
        <f t="shared" si="0"/>
        <v>1746.8953004005341</v>
      </c>
      <c r="K23" s="61">
        <f t="shared" si="1"/>
        <v>2190.7485726245291</v>
      </c>
      <c r="L23" s="126">
        <f t="shared" si="2"/>
        <v>3937.6438730250629</v>
      </c>
      <c r="M23" s="126">
        <f t="shared" si="3"/>
        <v>935.93</v>
      </c>
      <c r="N23" s="127">
        <f t="shared" si="4"/>
        <v>4873.5738730250632</v>
      </c>
    </row>
    <row r="24" spans="1:14" ht="21.95" customHeight="1" x14ac:dyDescent="0.15">
      <c r="A24" s="76">
        <v>23</v>
      </c>
      <c r="B24" s="158" t="s">
        <v>383</v>
      </c>
      <c r="C24" s="159" t="s">
        <v>316</v>
      </c>
      <c r="D24" s="159" t="s">
        <v>384</v>
      </c>
      <c r="E24" s="159" t="s">
        <v>1901</v>
      </c>
      <c r="F24" s="158">
        <v>6</v>
      </c>
      <c r="G24" s="158">
        <v>150</v>
      </c>
      <c r="H24" s="158">
        <v>5</v>
      </c>
      <c r="I24" s="160">
        <v>6</v>
      </c>
      <c r="J24" s="61">
        <f t="shared" si="0"/>
        <v>1746.8953004005341</v>
      </c>
      <c r="K24" s="61">
        <f t="shared" si="1"/>
        <v>13144.491435747175</v>
      </c>
      <c r="L24" s="126">
        <f t="shared" si="2"/>
        <v>14891.38673614771</v>
      </c>
      <c r="M24" s="126">
        <f t="shared" si="3"/>
        <v>4679.6499999999996</v>
      </c>
      <c r="N24" s="127">
        <f t="shared" si="4"/>
        <v>19571.036736147711</v>
      </c>
    </row>
    <row r="25" spans="1:14" ht="21.95" customHeight="1" x14ac:dyDescent="0.15">
      <c r="A25" s="76">
        <v>24</v>
      </c>
      <c r="B25" s="158" t="s">
        <v>385</v>
      </c>
      <c r="C25" s="159" t="s">
        <v>17</v>
      </c>
      <c r="D25" s="159" t="s">
        <v>386</v>
      </c>
      <c r="E25" s="161" t="s">
        <v>1901</v>
      </c>
      <c r="F25" s="158">
        <v>4</v>
      </c>
      <c r="G25" s="158">
        <v>82</v>
      </c>
      <c r="H25" s="158">
        <v>5</v>
      </c>
      <c r="I25" s="160">
        <v>4</v>
      </c>
      <c r="J25" s="61">
        <f t="shared" si="0"/>
        <v>1746.8953004005341</v>
      </c>
      <c r="K25" s="61">
        <f t="shared" si="1"/>
        <v>8762.9942904981162</v>
      </c>
      <c r="L25" s="126">
        <f t="shared" si="2"/>
        <v>10509.889590898651</v>
      </c>
      <c r="M25" s="126">
        <f t="shared" si="3"/>
        <v>4679.6499999999996</v>
      </c>
      <c r="N25" s="127">
        <f t="shared" si="4"/>
        <v>15189.53959089865</v>
      </c>
    </row>
    <row r="26" spans="1:14" ht="21.95" customHeight="1" x14ac:dyDescent="0.15">
      <c r="A26" s="76">
        <v>25</v>
      </c>
      <c r="B26" s="158" t="s">
        <v>400</v>
      </c>
      <c r="C26" s="159" t="s">
        <v>1735</v>
      </c>
      <c r="D26" s="159" t="s">
        <v>401</v>
      </c>
      <c r="E26" s="159" t="s">
        <v>1901</v>
      </c>
      <c r="F26" s="158">
        <v>6</v>
      </c>
      <c r="G26" s="158">
        <v>114</v>
      </c>
      <c r="H26" s="158">
        <v>2</v>
      </c>
      <c r="I26" s="160">
        <v>6</v>
      </c>
      <c r="J26" s="61">
        <f t="shared" si="0"/>
        <v>1746.8953004005341</v>
      </c>
      <c r="K26" s="61">
        <f t="shared" si="1"/>
        <v>13144.491435747175</v>
      </c>
      <c r="L26" s="126">
        <f t="shared" si="2"/>
        <v>14891.38673614771</v>
      </c>
      <c r="M26" s="126">
        <f t="shared" si="3"/>
        <v>1871.86</v>
      </c>
      <c r="N26" s="127">
        <f t="shared" si="4"/>
        <v>16763.24673614771</v>
      </c>
    </row>
    <row r="27" spans="1:14" ht="21.95" customHeight="1" x14ac:dyDescent="0.15">
      <c r="A27" s="76">
        <v>26</v>
      </c>
      <c r="B27" s="158" t="s">
        <v>405</v>
      </c>
      <c r="C27" s="159" t="s">
        <v>2217</v>
      </c>
      <c r="D27" s="159" t="s">
        <v>1558</v>
      </c>
      <c r="E27" s="159" t="s">
        <v>1901</v>
      </c>
      <c r="F27" s="158">
        <v>5</v>
      </c>
      <c r="G27" s="158">
        <v>92</v>
      </c>
      <c r="H27" s="158">
        <v>2</v>
      </c>
      <c r="I27" s="160">
        <v>5</v>
      </c>
      <c r="J27" s="61">
        <f t="shared" si="0"/>
        <v>1746.8953004005341</v>
      </c>
      <c r="K27" s="61">
        <f t="shared" si="1"/>
        <v>10953.742863122645</v>
      </c>
      <c r="L27" s="126">
        <f t="shared" si="2"/>
        <v>12700.638163523179</v>
      </c>
      <c r="M27" s="126">
        <f t="shared" si="3"/>
        <v>1871.86</v>
      </c>
      <c r="N27" s="127">
        <f t="shared" si="4"/>
        <v>14572.49816352318</v>
      </c>
    </row>
    <row r="28" spans="1:14" ht="21.95" customHeight="1" x14ac:dyDescent="0.15">
      <c r="A28" s="76">
        <v>27</v>
      </c>
      <c r="B28" s="158" t="s">
        <v>409</v>
      </c>
      <c r="C28" s="159" t="s">
        <v>410</v>
      </c>
      <c r="D28" s="159" t="s">
        <v>411</v>
      </c>
      <c r="E28" s="159" t="s">
        <v>1901</v>
      </c>
      <c r="F28" s="158">
        <v>4</v>
      </c>
      <c r="G28" s="158">
        <v>83</v>
      </c>
      <c r="H28" s="158">
        <v>5</v>
      </c>
      <c r="I28" s="160">
        <v>4</v>
      </c>
      <c r="J28" s="61">
        <f t="shared" si="0"/>
        <v>1746.8953004005341</v>
      </c>
      <c r="K28" s="61">
        <f t="shared" si="1"/>
        <v>8762.9942904981162</v>
      </c>
      <c r="L28" s="126">
        <f t="shared" si="2"/>
        <v>10509.889590898651</v>
      </c>
      <c r="M28" s="126">
        <f t="shared" si="3"/>
        <v>4679.6499999999996</v>
      </c>
      <c r="N28" s="127">
        <f t="shared" si="4"/>
        <v>15189.53959089865</v>
      </c>
    </row>
    <row r="29" spans="1:14" ht="21.95" customHeight="1" x14ac:dyDescent="0.15">
      <c r="A29" s="76">
        <v>28</v>
      </c>
      <c r="B29" s="158" t="s">
        <v>412</v>
      </c>
      <c r="C29" s="159" t="s">
        <v>413</v>
      </c>
      <c r="D29" s="159" t="s">
        <v>414</v>
      </c>
      <c r="E29" s="159" t="s">
        <v>1901</v>
      </c>
      <c r="F29" s="158">
        <v>2</v>
      </c>
      <c r="G29" s="158">
        <v>50</v>
      </c>
      <c r="H29" s="158">
        <v>2</v>
      </c>
      <c r="I29" s="160">
        <v>2</v>
      </c>
      <c r="J29" s="61">
        <f t="shared" si="0"/>
        <v>1746.8953004005341</v>
      </c>
      <c r="K29" s="61">
        <f t="shared" si="1"/>
        <v>4381.4971452490581</v>
      </c>
      <c r="L29" s="126">
        <f t="shared" si="2"/>
        <v>6128.3924456495924</v>
      </c>
      <c r="M29" s="126">
        <f t="shared" si="3"/>
        <v>1871.86</v>
      </c>
      <c r="N29" s="127">
        <f t="shared" si="4"/>
        <v>8000.2524456495921</v>
      </c>
    </row>
    <row r="30" spans="1:14" ht="21.95" customHeight="1" x14ac:dyDescent="0.15">
      <c r="A30" s="76">
        <v>29</v>
      </c>
      <c r="B30" s="158" t="s">
        <v>415</v>
      </c>
      <c r="C30" s="159" t="s">
        <v>416</v>
      </c>
      <c r="D30" s="159" t="s">
        <v>420</v>
      </c>
      <c r="E30" s="159" t="s">
        <v>1901</v>
      </c>
      <c r="F30" s="158">
        <v>6</v>
      </c>
      <c r="G30" s="158">
        <v>150</v>
      </c>
      <c r="H30" s="158">
        <v>2</v>
      </c>
      <c r="I30" s="160">
        <v>6</v>
      </c>
      <c r="J30" s="61">
        <f t="shared" si="0"/>
        <v>1746.8953004005341</v>
      </c>
      <c r="K30" s="61">
        <f t="shared" si="1"/>
        <v>13144.491435747175</v>
      </c>
      <c r="L30" s="126">
        <f t="shared" si="2"/>
        <v>14891.38673614771</v>
      </c>
      <c r="M30" s="126">
        <f t="shared" si="3"/>
        <v>1871.86</v>
      </c>
      <c r="N30" s="127">
        <f t="shared" si="4"/>
        <v>16763.24673614771</v>
      </c>
    </row>
    <row r="31" spans="1:14" ht="21.95" customHeight="1" x14ac:dyDescent="0.15">
      <c r="A31" s="76">
        <v>30</v>
      </c>
      <c r="B31" s="158" t="s">
        <v>421</v>
      </c>
      <c r="C31" s="159" t="s">
        <v>422</v>
      </c>
      <c r="D31" s="159" t="s">
        <v>1498</v>
      </c>
      <c r="E31" s="162" t="s">
        <v>1901</v>
      </c>
      <c r="F31" s="158">
        <v>4</v>
      </c>
      <c r="G31" s="158">
        <v>91</v>
      </c>
      <c r="H31" s="158">
        <v>1</v>
      </c>
      <c r="I31" s="160">
        <v>4</v>
      </c>
      <c r="J31" s="61">
        <f t="shared" si="0"/>
        <v>1746.8953004005341</v>
      </c>
      <c r="K31" s="61">
        <f t="shared" si="1"/>
        <v>8762.9942904981162</v>
      </c>
      <c r="L31" s="126">
        <f t="shared" si="2"/>
        <v>10509.889590898651</v>
      </c>
      <c r="M31" s="126">
        <f t="shared" si="3"/>
        <v>935.93</v>
      </c>
      <c r="N31" s="127">
        <f t="shared" si="4"/>
        <v>11445.819590898651</v>
      </c>
    </row>
    <row r="32" spans="1:14" ht="21.95" customHeight="1" x14ac:dyDescent="0.15">
      <c r="A32" s="76">
        <v>31</v>
      </c>
      <c r="B32" s="158" t="s">
        <v>423</v>
      </c>
      <c r="C32" s="159" t="s">
        <v>424</v>
      </c>
      <c r="D32" s="159" t="s">
        <v>425</v>
      </c>
      <c r="E32" s="159" t="s">
        <v>1901</v>
      </c>
      <c r="F32" s="158">
        <v>3</v>
      </c>
      <c r="G32" s="158">
        <v>54</v>
      </c>
      <c r="H32" s="158">
        <v>0</v>
      </c>
      <c r="I32" s="160">
        <v>3</v>
      </c>
      <c r="J32" s="61">
        <f t="shared" si="0"/>
        <v>1746.8953004005341</v>
      </c>
      <c r="K32" s="61">
        <f t="shared" si="1"/>
        <v>6572.2457178735876</v>
      </c>
      <c r="L32" s="126">
        <f t="shared" si="2"/>
        <v>8319.141018274122</v>
      </c>
      <c r="M32" s="126">
        <f t="shared" si="3"/>
        <v>0</v>
      </c>
      <c r="N32" s="127">
        <f t="shared" si="4"/>
        <v>8319.141018274122</v>
      </c>
    </row>
    <row r="33" spans="1:14" ht="21.95" customHeight="1" x14ac:dyDescent="0.15">
      <c r="A33" s="76">
        <v>32</v>
      </c>
      <c r="B33" s="158" t="s">
        <v>426</v>
      </c>
      <c r="C33" s="159" t="s">
        <v>427</v>
      </c>
      <c r="D33" s="159" t="s">
        <v>428</v>
      </c>
      <c r="E33" s="159" t="s">
        <v>1901</v>
      </c>
      <c r="F33" s="158">
        <v>4</v>
      </c>
      <c r="G33" s="158">
        <v>100</v>
      </c>
      <c r="H33" s="158">
        <v>3</v>
      </c>
      <c r="I33" s="160">
        <v>4</v>
      </c>
      <c r="J33" s="61">
        <f t="shared" si="0"/>
        <v>1746.8953004005341</v>
      </c>
      <c r="K33" s="61">
        <f t="shared" si="1"/>
        <v>8762.9942904981162</v>
      </c>
      <c r="L33" s="126">
        <f t="shared" si="2"/>
        <v>10509.889590898651</v>
      </c>
      <c r="M33" s="126">
        <f t="shared" si="3"/>
        <v>2807.79</v>
      </c>
      <c r="N33" s="127">
        <f t="shared" si="4"/>
        <v>13317.67959089865</v>
      </c>
    </row>
    <row r="34" spans="1:14" ht="21.95" customHeight="1" x14ac:dyDescent="0.15">
      <c r="A34" s="76">
        <v>33</v>
      </c>
      <c r="B34" s="158" t="s">
        <v>429</v>
      </c>
      <c r="C34" s="159" t="s">
        <v>430</v>
      </c>
      <c r="D34" s="159" t="s">
        <v>431</v>
      </c>
      <c r="E34" s="161" t="s">
        <v>1901</v>
      </c>
      <c r="F34" s="158">
        <v>8</v>
      </c>
      <c r="G34" s="158">
        <v>200</v>
      </c>
      <c r="H34" s="158">
        <v>5</v>
      </c>
      <c r="I34" s="160">
        <v>8</v>
      </c>
      <c r="J34" s="61">
        <f t="shared" si="0"/>
        <v>1746.8953004005341</v>
      </c>
      <c r="K34" s="61">
        <f t="shared" si="1"/>
        <v>17525.988580996232</v>
      </c>
      <c r="L34" s="126">
        <f t="shared" si="2"/>
        <v>19272.883881396767</v>
      </c>
      <c r="M34" s="126">
        <f t="shared" si="3"/>
        <v>4679.6499999999996</v>
      </c>
      <c r="N34" s="127">
        <f t="shared" si="4"/>
        <v>23952.533881396768</v>
      </c>
    </row>
    <row r="35" spans="1:14" ht="21.95" customHeight="1" x14ac:dyDescent="0.15">
      <c r="A35" s="76">
        <v>34</v>
      </c>
      <c r="B35" s="158" t="s">
        <v>432</v>
      </c>
      <c r="C35" s="159" t="s">
        <v>433</v>
      </c>
      <c r="D35" s="159" t="s">
        <v>434</v>
      </c>
      <c r="E35" s="159" t="s">
        <v>1901</v>
      </c>
      <c r="F35" s="158">
        <v>8</v>
      </c>
      <c r="G35" s="158">
        <v>158</v>
      </c>
      <c r="H35" s="158">
        <v>4</v>
      </c>
      <c r="I35" s="160">
        <v>8</v>
      </c>
      <c r="J35" s="61">
        <f t="shared" si="0"/>
        <v>1746.8953004005341</v>
      </c>
      <c r="K35" s="61">
        <f t="shared" si="1"/>
        <v>17525.988580996232</v>
      </c>
      <c r="L35" s="126">
        <f t="shared" si="2"/>
        <v>19272.883881396767</v>
      </c>
      <c r="M35" s="126">
        <f t="shared" si="3"/>
        <v>3743.72</v>
      </c>
      <c r="N35" s="127">
        <f t="shared" si="4"/>
        <v>23016.603881396768</v>
      </c>
    </row>
    <row r="36" spans="1:14" ht="21.95" customHeight="1" x14ac:dyDescent="0.15">
      <c r="A36" s="76">
        <v>35</v>
      </c>
      <c r="B36" s="158" t="s">
        <v>435</v>
      </c>
      <c r="C36" s="159" t="s">
        <v>1736</v>
      </c>
      <c r="D36" s="159" t="s">
        <v>1616</v>
      </c>
      <c r="E36" s="159" t="s">
        <v>1901</v>
      </c>
      <c r="F36" s="158">
        <v>3</v>
      </c>
      <c r="G36" s="158">
        <v>61</v>
      </c>
      <c r="H36" s="158">
        <v>3</v>
      </c>
      <c r="I36" s="160">
        <v>3</v>
      </c>
      <c r="J36" s="61">
        <f t="shared" si="0"/>
        <v>1746.8953004005341</v>
      </c>
      <c r="K36" s="61">
        <f t="shared" si="1"/>
        <v>6572.2457178735876</v>
      </c>
      <c r="L36" s="126">
        <f t="shared" si="2"/>
        <v>8319.141018274122</v>
      </c>
      <c r="M36" s="126">
        <f t="shared" si="3"/>
        <v>2807.79</v>
      </c>
      <c r="N36" s="127">
        <f t="shared" si="4"/>
        <v>11126.931018274121</v>
      </c>
    </row>
    <row r="37" spans="1:14" ht="21.95" customHeight="1" x14ac:dyDescent="0.15">
      <c r="A37" s="76">
        <v>36</v>
      </c>
      <c r="B37" s="158" t="s">
        <v>440</v>
      </c>
      <c r="C37" s="159" t="s">
        <v>2189</v>
      </c>
      <c r="D37" s="159" t="s">
        <v>441</v>
      </c>
      <c r="E37" s="162" t="s">
        <v>1901</v>
      </c>
      <c r="F37" s="158">
        <v>5</v>
      </c>
      <c r="G37" s="158">
        <v>121</v>
      </c>
      <c r="H37" s="158">
        <v>6</v>
      </c>
      <c r="I37" s="160">
        <v>5</v>
      </c>
      <c r="J37" s="61">
        <f t="shared" si="0"/>
        <v>1746.8953004005341</v>
      </c>
      <c r="K37" s="61">
        <f t="shared" si="1"/>
        <v>10953.742863122645</v>
      </c>
      <c r="L37" s="126">
        <f t="shared" si="2"/>
        <v>12700.638163523179</v>
      </c>
      <c r="M37" s="126">
        <f t="shared" si="3"/>
        <v>5615.58</v>
      </c>
      <c r="N37" s="127">
        <f t="shared" si="4"/>
        <v>18316.218163523179</v>
      </c>
    </row>
    <row r="38" spans="1:14" ht="21.95" customHeight="1" x14ac:dyDescent="0.15">
      <c r="A38" s="76">
        <v>37</v>
      </c>
      <c r="B38" s="158" t="s">
        <v>442</v>
      </c>
      <c r="C38" s="159" t="s">
        <v>1737</v>
      </c>
      <c r="D38" s="159" t="s">
        <v>443</v>
      </c>
      <c r="E38" s="159" t="s">
        <v>1901</v>
      </c>
      <c r="F38" s="158">
        <v>6</v>
      </c>
      <c r="G38" s="158">
        <v>145</v>
      </c>
      <c r="H38" s="158">
        <v>3</v>
      </c>
      <c r="I38" s="160">
        <v>6</v>
      </c>
      <c r="J38" s="61">
        <f t="shared" si="0"/>
        <v>1746.8953004005341</v>
      </c>
      <c r="K38" s="61">
        <f t="shared" si="1"/>
        <v>13144.491435747175</v>
      </c>
      <c r="L38" s="126">
        <f t="shared" si="2"/>
        <v>14891.38673614771</v>
      </c>
      <c r="M38" s="126">
        <f t="shared" si="3"/>
        <v>2807.79</v>
      </c>
      <c r="N38" s="127">
        <f t="shared" si="4"/>
        <v>17699.17673614771</v>
      </c>
    </row>
    <row r="39" spans="1:14" ht="21.95" customHeight="1" x14ac:dyDescent="0.15">
      <c r="A39" s="76">
        <v>38</v>
      </c>
      <c r="B39" s="158" t="s">
        <v>444</v>
      </c>
      <c r="C39" s="159" t="s">
        <v>445</v>
      </c>
      <c r="D39" s="159" t="s">
        <v>446</v>
      </c>
      <c r="E39" s="159" t="s">
        <v>1901</v>
      </c>
      <c r="F39" s="158">
        <v>5</v>
      </c>
      <c r="G39" s="158">
        <v>109</v>
      </c>
      <c r="H39" s="158">
        <v>3</v>
      </c>
      <c r="I39" s="160">
        <v>5</v>
      </c>
      <c r="J39" s="61">
        <f t="shared" si="0"/>
        <v>1746.8953004005341</v>
      </c>
      <c r="K39" s="61">
        <f t="shared" si="1"/>
        <v>10953.742863122645</v>
      </c>
      <c r="L39" s="126">
        <f t="shared" si="2"/>
        <v>12700.638163523179</v>
      </c>
      <c r="M39" s="126">
        <f t="shared" si="3"/>
        <v>2807.79</v>
      </c>
      <c r="N39" s="127">
        <f t="shared" si="4"/>
        <v>15508.428163523178</v>
      </c>
    </row>
    <row r="40" spans="1:14" ht="21.95" customHeight="1" x14ac:dyDescent="0.15">
      <c r="A40" s="76">
        <v>39</v>
      </c>
      <c r="B40" s="158" t="s">
        <v>464</v>
      </c>
      <c r="C40" s="159" t="s">
        <v>465</v>
      </c>
      <c r="D40" s="159" t="s">
        <v>466</v>
      </c>
      <c r="E40" s="161" t="s">
        <v>1901</v>
      </c>
      <c r="F40" s="158">
        <v>5</v>
      </c>
      <c r="G40" s="165">
        <v>120</v>
      </c>
      <c r="H40" s="165">
        <v>5</v>
      </c>
      <c r="I40" s="160">
        <v>5</v>
      </c>
      <c r="J40" s="61">
        <f t="shared" si="0"/>
        <v>1746.8953004005341</v>
      </c>
      <c r="K40" s="61">
        <f t="shared" si="1"/>
        <v>10953.742863122645</v>
      </c>
      <c r="L40" s="126">
        <f t="shared" si="2"/>
        <v>12700.638163523179</v>
      </c>
      <c r="M40" s="126">
        <f t="shared" si="3"/>
        <v>4679.6499999999996</v>
      </c>
      <c r="N40" s="127">
        <f t="shared" si="4"/>
        <v>17380.288163523179</v>
      </c>
    </row>
    <row r="41" spans="1:14" ht="21.95" customHeight="1" x14ac:dyDescent="0.15">
      <c r="A41" s="76">
        <v>40</v>
      </c>
      <c r="B41" s="158" t="s">
        <v>482</v>
      </c>
      <c r="C41" s="159" t="s">
        <v>315</v>
      </c>
      <c r="D41" s="159" t="s">
        <v>483</v>
      </c>
      <c r="E41" s="159" t="s">
        <v>1901</v>
      </c>
      <c r="F41" s="158">
        <v>4</v>
      </c>
      <c r="G41" s="165">
        <v>82</v>
      </c>
      <c r="H41" s="165">
        <v>4</v>
      </c>
      <c r="I41" s="160">
        <v>4</v>
      </c>
      <c r="J41" s="61">
        <f t="shared" si="0"/>
        <v>1746.8953004005341</v>
      </c>
      <c r="K41" s="61">
        <f t="shared" si="1"/>
        <v>8762.9942904981162</v>
      </c>
      <c r="L41" s="126">
        <f t="shared" si="2"/>
        <v>10509.889590898651</v>
      </c>
      <c r="M41" s="126">
        <f t="shared" si="3"/>
        <v>3743.72</v>
      </c>
      <c r="N41" s="127">
        <f t="shared" si="4"/>
        <v>14253.60959089865</v>
      </c>
    </row>
    <row r="42" spans="1:14" ht="21.95" customHeight="1" x14ac:dyDescent="0.15">
      <c r="A42" s="76">
        <v>41</v>
      </c>
      <c r="B42" s="158" t="s">
        <v>484</v>
      </c>
      <c r="C42" s="159" t="s">
        <v>485</v>
      </c>
      <c r="D42" s="159" t="s">
        <v>486</v>
      </c>
      <c r="E42" s="162" t="s">
        <v>1901</v>
      </c>
      <c r="F42" s="158">
        <v>7</v>
      </c>
      <c r="G42" s="165">
        <v>173</v>
      </c>
      <c r="H42" s="165">
        <v>8</v>
      </c>
      <c r="I42" s="160">
        <v>7</v>
      </c>
      <c r="J42" s="61">
        <f t="shared" si="0"/>
        <v>1746.8953004005341</v>
      </c>
      <c r="K42" s="61">
        <f t="shared" si="1"/>
        <v>15335.240008371704</v>
      </c>
      <c r="L42" s="126">
        <f t="shared" si="2"/>
        <v>17082.135308772238</v>
      </c>
      <c r="M42" s="126">
        <f t="shared" si="3"/>
        <v>7487.44</v>
      </c>
      <c r="N42" s="127">
        <f t="shared" si="4"/>
        <v>24569.575308772237</v>
      </c>
    </row>
    <row r="43" spans="1:14" ht="21.95" customHeight="1" x14ac:dyDescent="0.15">
      <c r="A43" s="76">
        <v>42</v>
      </c>
      <c r="B43" s="158" t="s">
        <v>496</v>
      </c>
      <c r="C43" s="159" t="s">
        <v>497</v>
      </c>
      <c r="D43" s="159" t="s">
        <v>498</v>
      </c>
      <c r="E43" s="159" t="s">
        <v>1901</v>
      </c>
      <c r="F43" s="158">
        <v>6</v>
      </c>
      <c r="G43" s="165">
        <v>136</v>
      </c>
      <c r="H43" s="165">
        <v>1</v>
      </c>
      <c r="I43" s="160">
        <v>6</v>
      </c>
      <c r="J43" s="61">
        <f t="shared" si="0"/>
        <v>1746.8953004005341</v>
      </c>
      <c r="K43" s="61">
        <f t="shared" si="1"/>
        <v>13144.491435747175</v>
      </c>
      <c r="L43" s="126">
        <f t="shared" si="2"/>
        <v>14891.38673614771</v>
      </c>
      <c r="M43" s="126">
        <f t="shared" si="3"/>
        <v>935.93</v>
      </c>
      <c r="N43" s="127">
        <f t="shared" si="4"/>
        <v>15827.31673614771</v>
      </c>
    </row>
    <row r="44" spans="1:14" ht="21.95" customHeight="1" x14ac:dyDescent="0.15">
      <c r="A44" s="76">
        <v>43</v>
      </c>
      <c r="B44" s="158" t="s">
        <v>499</v>
      </c>
      <c r="C44" s="159" t="s">
        <v>500</v>
      </c>
      <c r="D44" s="159" t="s">
        <v>501</v>
      </c>
      <c r="E44" s="159" t="s">
        <v>1901</v>
      </c>
      <c r="F44" s="158">
        <v>4</v>
      </c>
      <c r="G44" s="165">
        <v>73</v>
      </c>
      <c r="H44" s="165">
        <v>0</v>
      </c>
      <c r="I44" s="160">
        <v>4</v>
      </c>
      <c r="J44" s="61">
        <f t="shared" si="0"/>
        <v>1746.8953004005341</v>
      </c>
      <c r="K44" s="61">
        <f t="shared" si="1"/>
        <v>8762.9942904981162</v>
      </c>
      <c r="L44" s="126">
        <f t="shared" si="2"/>
        <v>10509.889590898651</v>
      </c>
      <c r="M44" s="126">
        <f t="shared" si="3"/>
        <v>0</v>
      </c>
      <c r="N44" s="127">
        <f t="shared" si="4"/>
        <v>10509.889590898651</v>
      </c>
    </row>
    <row r="45" spans="1:14" ht="21.95" customHeight="1" x14ac:dyDescent="0.15">
      <c r="A45" s="76">
        <v>44</v>
      </c>
      <c r="B45" s="158" t="s">
        <v>508</v>
      </c>
      <c r="C45" s="159" t="s">
        <v>1738</v>
      </c>
      <c r="D45" s="159" t="s">
        <v>509</v>
      </c>
      <c r="E45" s="159" t="s">
        <v>1901</v>
      </c>
      <c r="F45" s="158">
        <v>4</v>
      </c>
      <c r="G45" s="165">
        <v>77</v>
      </c>
      <c r="H45" s="165">
        <v>2</v>
      </c>
      <c r="I45" s="160">
        <v>4</v>
      </c>
      <c r="J45" s="61">
        <f t="shared" si="0"/>
        <v>1746.8953004005341</v>
      </c>
      <c r="K45" s="61">
        <f t="shared" si="1"/>
        <v>8762.9942904981162</v>
      </c>
      <c r="L45" s="126">
        <f t="shared" si="2"/>
        <v>10509.889590898651</v>
      </c>
      <c r="M45" s="126">
        <f t="shared" si="3"/>
        <v>1871.86</v>
      </c>
      <c r="N45" s="127">
        <f t="shared" si="4"/>
        <v>12381.749590898651</v>
      </c>
    </row>
    <row r="46" spans="1:14" ht="21.95" customHeight="1" x14ac:dyDescent="0.15">
      <c r="A46" s="76">
        <v>45</v>
      </c>
      <c r="B46" s="158" t="s">
        <v>514</v>
      </c>
      <c r="C46" s="159" t="s">
        <v>515</v>
      </c>
      <c r="D46" s="159" t="s">
        <v>1580</v>
      </c>
      <c r="E46" s="159" t="s">
        <v>1901</v>
      </c>
      <c r="F46" s="158">
        <v>5</v>
      </c>
      <c r="G46" s="165">
        <v>109</v>
      </c>
      <c r="H46" s="165">
        <v>3</v>
      </c>
      <c r="I46" s="160">
        <v>5</v>
      </c>
      <c r="J46" s="61">
        <f t="shared" si="0"/>
        <v>1746.8953004005341</v>
      </c>
      <c r="K46" s="61">
        <f t="shared" si="1"/>
        <v>10953.742863122645</v>
      </c>
      <c r="L46" s="126">
        <f t="shared" si="2"/>
        <v>12700.638163523179</v>
      </c>
      <c r="M46" s="126">
        <f t="shared" si="3"/>
        <v>2807.79</v>
      </c>
      <c r="N46" s="127">
        <f t="shared" si="4"/>
        <v>15508.428163523178</v>
      </c>
    </row>
    <row r="47" spans="1:14" ht="21.95" customHeight="1" x14ac:dyDescent="0.15">
      <c r="A47" s="76">
        <v>46</v>
      </c>
      <c r="B47" s="158" t="s">
        <v>516</v>
      </c>
      <c r="C47" s="159" t="s">
        <v>517</v>
      </c>
      <c r="D47" s="159" t="s">
        <v>518</v>
      </c>
      <c r="E47" s="159" t="s">
        <v>1901</v>
      </c>
      <c r="F47" s="158">
        <v>8</v>
      </c>
      <c r="G47" s="165">
        <v>170</v>
      </c>
      <c r="H47" s="165">
        <v>4</v>
      </c>
      <c r="I47" s="160">
        <v>8</v>
      </c>
      <c r="J47" s="61">
        <f t="shared" si="0"/>
        <v>1746.8953004005341</v>
      </c>
      <c r="K47" s="61">
        <f t="shared" si="1"/>
        <v>17525.988580996232</v>
      </c>
      <c r="L47" s="126">
        <f t="shared" si="2"/>
        <v>19272.883881396767</v>
      </c>
      <c r="M47" s="126">
        <f t="shared" si="3"/>
        <v>3743.72</v>
      </c>
      <c r="N47" s="127">
        <f t="shared" si="4"/>
        <v>23016.603881396768</v>
      </c>
    </row>
    <row r="48" spans="1:14" ht="21.95" customHeight="1" x14ac:dyDescent="0.15">
      <c r="A48" s="76">
        <v>47</v>
      </c>
      <c r="B48" s="158" t="s">
        <v>519</v>
      </c>
      <c r="C48" s="159" t="s">
        <v>520</v>
      </c>
      <c r="D48" s="159" t="s">
        <v>1617</v>
      </c>
      <c r="E48" s="161" t="s">
        <v>1901</v>
      </c>
      <c r="F48" s="158">
        <v>10</v>
      </c>
      <c r="G48" s="165">
        <v>242</v>
      </c>
      <c r="H48" s="165">
        <v>11</v>
      </c>
      <c r="I48" s="160">
        <v>10</v>
      </c>
      <c r="J48" s="61">
        <f t="shared" si="0"/>
        <v>1746.8953004005341</v>
      </c>
      <c r="K48" s="61">
        <f t="shared" si="1"/>
        <v>21907.48572624529</v>
      </c>
      <c r="L48" s="126">
        <f t="shared" si="2"/>
        <v>23654.381026645824</v>
      </c>
      <c r="M48" s="126">
        <f t="shared" si="3"/>
        <v>10295.23</v>
      </c>
      <c r="N48" s="127">
        <f t="shared" si="4"/>
        <v>33949.611026645827</v>
      </c>
    </row>
    <row r="49" spans="1:14" ht="21.95" customHeight="1" x14ac:dyDescent="0.15">
      <c r="A49" s="76">
        <v>48</v>
      </c>
      <c r="B49" s="158" t="s">
        <v>521</v>
      </c>
      <c r="C49" s="159" t="s">
        <v>522</v>
      </c>
      <c r="D49" s="159" t="s">
        <v>523</v>
      </c>
      <c r="E49" s="159" t="s">
        <v>1901</v>
      </c>
      <c r="F49" s="158">
        <v>3</v>
      </c>
      <c r="G49" s="165">
        <v>67</v>
      </c>
      <c r="H49" s="165">
        <v>0</v>
      </c>
      <c r="I49" s="160">
        <v>3</v>
      </c>
      <c r="J49" s="61">
        <f t="shared" si="0"/>
        <v>1746.8953004005341</v>
      </c>
      <c r="K49" s="61">
        <f t="shared" si="1"/>
        <v>6572.2457178735876</v>
      </c>
      <c r="L49" s="126">
        <f t="shared" si="2"/>
        <v>8319.141018274122</v>
      </c>
      <c r="M49" s="126">
        <f t="shared" si="3"/>
        <v>0</v>
      </c>
      <c r="N49" s="127">
        <f t="shared" si="4"/>
        <v>8319.141018274122</v>
      </c>
    </row>
    <row r="50" spans="1:14" ht="21.95" customHeight="1" x14ac:dyDescent="0.15">
      <c r="A50" s="76">
        <v>49</v>
      </c>
      <c r="B50" s="158" t="s">
        <v>524</v>
      </c>
      <c r="C50" s="159" t="s">
        <v>522</v>
      </c>
      <c r="D50" s="159" t="s">
        <v>525</v>
      </c>
      <c r="E50" s="159" t="s">
        <v>1901</v>
      </c>
      <c r="F50" s="158">
        <v>4</v>
      </c>
      <c r="G50" s="165">
        <v>79</v>
      </c>
      <c r="H50" s="165">
        <v>2</v>
      </c>
      <c r="I50" s="160">
        <v>4</v>
      </c>
      <c r="J50" s="61">
        <f t="shared" si="0"/>
        <v>1746.8953004005341</v>
      </c>
      <c r="K50" s="61">
        <f t="shared" si="1"/>
        <v>8762.9942904981162</v>
      </c>
      <c r="L50" s="126">
        <f t="shared" si="2"/>
        <v>10509.889590898651</v>
      </c>
      <c r="M50" s="126">
        <f t="shared" si="3"/>
        <v>1871.86</v>
      </c>
      <c r="N50" s="127">
        <f t="shared" si="4"/>
        <v>12381.749590898651</v>
      </c>
    </row>
    <row r="51" spans="1:14" ht="21.95" customHeight="1" x14ac:dyDescent="0.15">
      <c r="A51" s="76">
        <v>50</v>
      </c>
      <c r="B51" s="158" t="s">
        <v>526</v>
      </c>
      <c r="C51" s="159" t="s">
        <v>527</v>
      </c>
      <c r="D51" s="159" t="s">
        <v>528</v>
      </c>
      <c r="E51" s="162" t="s">
        <v>1901</v>
      </c>
      <c r="F51" s="158">
        <v>6</v>
      </c>
      <c r="G51" s="165">
        <v>145</v>
      </c>
      <c r="H51" s="165">
        <v>3</v>
      </c>
      <c r="I51" s="160">
        <v>6</v>
      </c>
      <c r="J51" s="61">
        <f t="shared" si="0"/>
        <v>1746.8953004005341</v>
      </c>
      <c r="K51" s="61">
        <f t="shared" si="1"/>
        <v>13144.491435747175</v>
      </c>
      <c r="L51" s="126">
        <f t="shared" si="2"/>
        <v>14891.38673614771</v>
      </c>
      <c r="M51" s="126">
        <f t="shared" si="3"/>
        <v>2807.79</v>
      </c>
      <c r="N51" s="127">
        <f t="shared" si="4"/>
        <v>17699.17673614771</v>
      </c>
    </row>
    <row r="52" spans="1:14" ht="21.95" customHeight="1" x14ac:dyDescent="0.15">
      <c r="A52" s="76">
        <v>51</v>
      </c>
      <c r="B52" s="158" t="s">
        <v>529</v>
      </c>
      <c r="C52" s="159" t="s">
        <v>530</v>
      </c>
      <c r="D52" s="159" t="s">
        <v>531</v>
      </c>
      <c r="E52" s="161" t="s">
        <v>1901</v>
      </c>
      <c r="F52" s="158">
        <v>4</v>
      </c>
      <c r="G52" s="165">
        <v>80</v>
      </c>
      <c r="H52" s="165">
        <v>3</v>
      </c>
      <c r="I52" s="160">
        <v>4</v>
      </c>
      <c r="J52" s="61">
        <f t="shared" si="0"/>
        <v>1746.8953004005341</v>
      </c>
      <c r="K52" s="61">
        <f t="shared" si="1"/>
        <v>8762.9942904981162</v>
      </c>
      <c r="L52" s="126">
        <f t="shared" si="2"/>
        <v>10509.889590898651</v>
      </c>
      <c r="M52" s="126">
        <f t="shared" si="3"/>
        <v>2807.79</v>
      </c>
      <c r="N52" s="127">
        <f t="shared" si="4"/>
        <v>13317.67959089865</v>
      </c>
    </row>
    <row r="53" spans="1:14" ht="21.95" customHeight="1" x14ac:dyDescent="0.15">
      <c r="A53" s="76">
        <v>52</v>
      </c>
      <c r="B53" s="158" t="s">
        <v>543</v>
      </c>
      <c r="C53" s="159" t="s">
        <v>1739</v>
      </c>
      <c r="D53" s="159" t="s">
        <v>544</v>
      </c>
      <c r="E53" s="159" t="s">
        <v>1901</v>
      </c>
      <c r="F53" s="158">
        <v>11</v>
      </c>
      <c r="G53" s="165">
        <v>211</v>
      </c>
      <c r="H53" s="165">
        <v>9</v>
      </c>
      <c r="I53" s="160">
        <v>11</v>
      </c>
      <c r="J53" s="61">
        <f t="shared" si="0"/>
        <v>1746.8953004005341</v>
      </c>
      <c r="K53" s="61">
        <f t="shared" si="1"/>
        <v>24098.234298869818</v>
      </c>
      <c r="L53" s="126">
        <f t="shared" si="2"/>
        <v>25845.129599270353</v>
      </c>
      <c r="M53" s="126">
        <f t="shared" si="3"/>
        <v>8423.369999999999</v>
      </c>
      <c r="N53" s="127">
        <f t="shared" si="4"/>
        <v>34268.499599270348</v>
      </c>
    </row>
    <row r="54" spans="1:14" ht="21.95" customHeight="1" x14ac:dyDescent="0.15">
      <c r="A54" s="76">
        <v>53</v>
      </c>
      <c r="B54" s="158" t="s">
        <v>551</v>
      </c>
      <c r="C54" s="159" t="s">
        <v>552</v>
      </c>
      <c r="D54" s="159" t="s">
        <v>1559</v>
      </c>
      <c r="E54" s="159" t="s">
        <v>1901</v>
      </c>
      <c r="F54" s="158">
        <v>5</v>
      </c>
      <c r="G54" s="165">
        <v>116</v>
      </c>
      <c r="H54" s="165">
        <v>3</v>
      </c>
      <c r="I54" s="160">
        <v>5</v>
      </c>
      <c r="J54" s="61">
        <f t="shared" si="0"/>
        <v>1746.8953004005341</v>
      </c>
      <c r="K54" s="61">
        <f t="shared" si="1"/>
        <v>10953.742863122645</v>
      </c>
      <c r="L54" s="126">
        <f t="shared" si="2"/>
        <v>12700.638163523179</v>
      </c>
      <c r="M54" s="126">
        <f t="shared" si="3"/>
        <v>2807.79</v>
      </c>
      <c r="N54" s="127">
        <f t="shared" si="4"/>
        <v>15508.428163523178</v>
      </c>
    </row>
    <row r="55" spans="1:14" ht="21.95" customHeight="1" x14ac:dyDescent="0.15">
      <c r="A55" s="76">
        <v>54</v>
      </c>
      <c r="B55" s="158" t="s">
        <v>553</v>
      </c>
      <c r="C55" s="159" t="s">
        <v>1391</v>
      </c>
      <c r="D55" s="159" t="s">
        <v>554</v>
      </c>
      <c r="E55" s="162" t="s">
        <v>1901</v>
      </c>
      <c r="F55" s="158">
        <v>3</v>
      </c>
      <c r="G55" s="165">
        <v>71</v>
      </c>
      <c r="H55" s="165">
        <v>0</v>
      </c>
      <c r="I55" s="160">
        <v>3</v>
      </c>
      <c r="J55" s="61">
        <f t="shared" si="0"/>
        <v>1746.8953004005341</v>
      </c>
      <c r="K55" s="61">
        <f t="shared" si="1"/>
        <v>6572.2457178735876</v>
      </c>
      <c r="L55" s="126">
        <f t="shared" si="2"/>
        <v>8319.141018274122</v>
      </c>
      <c r="M55" s="126">
        <f t="shared" si="3"/>
        <v>0</v>
      </c>
      <c r="N55" s="127">
        <f t="shared" si="4"/>
        <v>8319.141018274122</v>
      </c>
    </row>
    <row r="56" spans="1:14" ht="21.95" customHeight="1" x14ac:dyDescent="0.15">
      <c r="A56" s="76">
        <v>55</v>
      </c>
      <c r="B56" s="158" t="s">
        <v>563</v>
      </c>
      <c r="C56" s="159" t="s">
        <v>564</v>
      </c>
      <c r="D56" s="159" t="s">
        <v>569</v>
      </c>
      <c r="E56" s="159" t="s">
        <v>1901</v>
      </c>
      <c r="F56" s="158">
        <v>3</v>
      </c>
      <c r="G56" s="158">
        <v>60</v>
      </c>
      <c r="H56" s="158">
        <v>5</v>
      </c>
      <c r="I56" s="160">
        <v>3</v>
      </c>
      <c r="J56" s="61">
        <f t="shared" si="0"/>
        <v>1746.8953004005341</v>
      </c>
      <c r="K56" s="61">
        <f t="shared" si="1"/>
        <v>6572.2457178735876</v>
      </c>
      <c r="L56" s="126">
        <f t="shared" si="2"/>
        <v>8319.141018274122</v>
      </c>
      <c r="M56" s="126">
        <f t="shared" si="3"/>
        <v>4679.6499999999996</v>
      </c>
      <c r="N56" s="127">
        <f t="shared" si="4"/>
        <v>12998.791018274122</v>
      </c>
    </row>
    <row r="57" spans="1:14" ht="21.95" customHeight="1" x14ac:dyDescent="0.15">
      <c r="A57" s="76">
        <v>56</v>
      </c>
      <c r="B57" s="158" t="s">
        <v>570</v>
      </c>
      <c r="C57" s="159" t="s">
        <v>2218</v>
      </c>
      <c r="D57" s="159" t="s">
        <v>572</v>
      </c>
      <c r="E57" s="159" t="s">
        <v>1901</v>
      </c>
      <c r="F57" s="158">
        <v>6</v>
      </c>
      <c r="G57" s="158">
        <v>146</v>
      </c>
      <c r="H57" s="158">
        <v>5</v>
      </c>
      <c r="I57" s="160">
        <v>6</v>
      </c>
      <c r="J57" s="61">
        <f t="shared" si="0"/>
        <v>1746.8953004005341</v>
      </c>
      <c r="K57" s="61">
        <f t="shared" si="1"/>
        <v>13144.491435747175</v>
      </c>
      <c r="L57" s="126">
        <f t="shared" si="2"/>
        <v>14891.38673614771</v>
      </c>
      <c r="M57" s="126">
        <f t="shared" si="3"/>
        <v>4679.6499999999996</v>
      </c>
      <c r="N57" s="127">
        <f t="shared" si="4"/>
        <v>19571.036736147711</v>
      </c>
    </row>
    <row r="58" spans="1:14" ht="21.95" customHeight="1" x14ac:dyDescent="0.15">
      <c r="A58" s="76">
        <v>57</v>
      </c>
      <c r="B58" s="158" t="s">
        <v>584</v>
      </c>
      <c r="C58" s="159" t="s">
        <v>585</v>
      </c>
      <c r="D58" s="159" t="s">
        <v>586</v>
      </c>
      <c r="E58" s="159" t="s">
        <v>1901</v>
      </c>
      <c r="F58" s="158">
        <v>3</v>
      </c>
      <c r="G58" s="165">
        <v>70</v>
      </c>
      <c r="H58" s="165">
        <v>1</v>
      </c>
      <c r="I58" s="160">
        <v>3</v>
      </c>
      <c r="J58" s="61">
        <f t="shared" si="0"/>
        <v>1746.8953004005341</v>
      </c>
      <c r="K58" s="61">
        <f t="shared" si="1"/>
        <v>6572.2457178735876</v>
      </c>
      <c r="L58" s="126">
        <f t="shared" si="2"/>
        <v>8319.141018274122</v>
      </c>
      <c r="M58" s="126">
        <f t="shared" si="3"/>
        <v>935.93</v>
      </c>
      <c r="N58" s="127">
        <f t="shared" si="4"/>
        <v>9255.0710182741223</v>
      </c>
    </row>
    <row r="59" spans="1:14" ht="21.95" customHeight="1" x14ac:dyDescent="0.15">
      <c r="A59" s="76">
        <v>58</v>
      </c>
      <c r="B59" s="158" t="s">
        <v>589</v>
      </c>
      <c r="C59" s="159" t="s">
        <v>1740</v>
      </c>
      <c r="D59" s="159" t="s">
        <v>590</v>
      </c>
      <c r="E59" s="159" t="s">
        <v>1901</v>
      </c>
      <c r="F59" s="158">
        <v>8</v>
      </c>
      <c r="G59" s="158">
        <v>166</v>
      </c>
      <c r="H59" s="158">
        <v>6</v>
      </c>
      <c r="I59" s="160">
        <v>8</v>
      </c>
      <c r="J59" s="61">
        <f t="shared" si="0"/>
        <v>1746.8953004005341</v>
      </c>
      <c r="K59" s="61">
        <f t="shared" si="1"/>
        <v>17525.988580996232</v>
      </c>
      <c r="L59" s="126">
        <f t="shared" si="2"/>
        <v>19272.883881396767</v>
      </c>
      <c r="M59" s="126">
        <f t="shared" si="3"/>
        <v>5615.58</v>
      </c>
      <c r="N59" s="127">
        <f t="shared" si="4"/>
        <v>24888.463881396769</v>
      </c>
    </row>
    <row r="60" spans="1:14" ht="21.95" customHeight="1" x14ac:dyDescent="0.15">
      <c r="A60" s="76">
        <v>59</v>
      </c>
      <c r="B60" s="158" t="s">
        <v>591</v>
      </c>
      <c r="C60" s="159" t="s">
        <v>1741</v>
      </c>
      <c r="D60" s="159" t="s">
        <v>592</v>
      </c>
      <c r="E60" s="162" t="s">
        <v>1901</v>
      </c>
      <c r="F60" s="158">
        <v>5</v>
      </c>
      <c r="G60" s="158">
        <v>120</v>
      </c>
      <c r="H60" s="158">
        <v>2</v>
      </c>
      <c r="I60" s="160">
        <v>5</v>
      </c>
      <c r="J60" s="61">
        <f t="shared" si="0"/>
        <v>1746.8953004005341</v>
      </c>
      <c r="K60" s="61">
        <f t="shared" si="1"/>
        <v>10953.742863122645</v>
      </c>
      <c r="L60" s="126">
        <f t="shared" si="2"/>
        <v>12700.638163523179</v>
      </c>
      <c r="M60" s="126">
        <f t="shared" si="3"/>
        <v>1871.86</v>
      </c>
      <c r="N60" s="127">
        <f t="shared" si="4"/>
        <v>14572.49816352318</v>
      </c>
    </row>
    <row r="61" spans="1:14" ht="21.95" customHeight="1" x14ac:dyDescent="0.15">
      <c r="A61" s="76">
        <v>60</v>
      </c>
      <c r="B61" s="158" t="s">
        <v>593</v>
      </c>
      <c r="C61" s="159" t="s">
        <v>594</v>
      </c>
      <c r="D61" s="159" t="s">
        <v>595</v>
      </c>
      <c r="E61" s="161" t="s">
        <v>1901</v>
      </c>
      <c r="F61" s="158">
        <v>6</v>
      </c>
      <c r="G61" s="158">
        <v>132</v>
      </c>
      <c r="H61" s="158">
        <v>3</v>
      </c>
      <c r="I61" s="160">
        <v>6</v>
      </c>
      <c r="J61" s="61">
        <f t="shared" si="0"/>
        <v>1746.8953004005341</v>
      </c>
      <c r="K61" s="61">
        <f t="shared" si="1"/>
        <v>13144.491435747175</v>
      </c>
      <c r="L61" s="126">
        <f t="shared" si="2"/>
        <v>14891.38673614771</v>
      </c>
      <c r="M61" s="126">
        <f t="shared" si="3"/>
        <v>2807.79</v>
      </c>
      <c r="N61" s="127">
        <f t="shared" si="4"/>
        <v>17699.17673614771</v>
      </c>
    </row>
    <row r="62" spans="1:14" ht="21.95" customHeight="1" x14ac:dyDescent="0.15">
      <c r="A62" s="76">
        <v>61</v>
      </c>
      <c r="B62" s="158" t="s">
        <v>596</v>
      </c>
      <c r="C62" s="159" t="s">
        <v>1742</v>
      </c>
      <c r="D62" s="159" t="s">
        <v>597</v>
      </c>
      <c r="E62" s="159" t="s">
        <v>1901</v>
      </c>
      <c r="F62" s="158">
        <v>5</v>
      </c>
      <c r="G62" s="158">
        <v>112</v>
      </c>
      <c r="H62" s="158">
        <v>6</v>
      </c>
      <c r="I62" s="160">
        <v>5</v>
      </c>
      <c r="J62" s="61">
        <f t="shared" si="0"/>
        <v>1746.8953004005341</v>
      </c>
      <c r="K62" s="61">
        <f t="shared" si="1"/>
        <v>10953.742863122645</v>
      </c>
      <c r="L62" s="126">
        <f t="shared" si="2"/>
        <v>12700.638163523179</v>
      </c>
      <c r="M62" s="126">
        <f t="shared" si="3"/>
        <v>5615.58</v>
      </c>
      <c r="N62" s="127">
        <f t="shared" si="4"/>
        <v>18316.218163523179</v>
      </c>
    </row>
    <row r="63" spans="1:14" ht="21.95" customHeight="1" x14ac:dyDescent="0.15">
      <c r="A63" s="76">
        <v>62</v>
      </c>
      <c r="B63" s="158" t="s">
        <v>598</v>
      </c>
      <c r="C63" s="159" t="s">
        <v>1743</v>
      </c>
      <c r="D63" s="159" t="s">
        <v>599</v>
      </c>
      <c r="E63" s="159" t="s">
        <v>1901</v>
      </c>
      <c r="F63" s="158">
        <v>3</v>
      </c>
      <c r="G63" s="165">
        <v>75</v>
      </c>
      <c r="H63" s="165">
        <v>2</v>
      </c>
      <c r="I63" s="160">
        <v>3</v>
      </c>
      <c r="J63" s="61">
        <f t="shared" si="0"/>
        <v>1746.8953004005341</v>
      </c>
      <c r="K63" s="61">
        <f t="shared" si="1"/>
        <v>6572.2457178735876</v>
      </c>
      <c r="L63" s="126">
        <f t="shared" si="2"/>
        <v>8319.141018274122</v>
      </c>
      <c r="M63" s="126">
        <f t="shared" si="3"/>
        <v>1871.86</v>
      </c>
      <c r="N63" s="127">
        <f t="shared" si="4"/>
        <v>10191.001018274123</v>
      </c>
    </row>
    <row r="64" spans="1:14" ht="21.95" customHeight="1" x14ac:dyDescent="0.15">
      <c r="A64" s="76">
        <v>63</v>
      </c>
      <c r="B64" s="158" t="s">
        <v>600</v>
      </c>
      <c r="C64" s="159" t="s">
        <v>601</v>
      </c>
      <c r="D64" s="159" t="s">
        <v>602</v>
      </c>
      <c r="E64" s="162" t="s">
        <v>1901</v>
      </c>
      <c r="F64" s="158">
        <v>3</v>
      </c>
      <c r="G64" s="165">
        <v>74</v>
      </c>
      <c r="H64" s="165">
        <v>1</v>
      </c>
      <c r="I64" s="160">
        <v>3</v>
      </c>
      <c r="J64" s="61">
        <f t="shared" si="0"/>
        <v>1746.8953004005341</v>
      </c>
      <c r="K64" s="61">
        <f t="shared" si="1"/>
        <v>6572.2457178735876</v>
      </c>
      <c r="L64" s="126">
        <f t="shared" si="2"/>
        <v>8319.141018274122</v>
      </c>
      <c r="M64" s="126">
        <f t="shared" si="3"/>
        <v>935.93</v>
      </c>
      <c r="N64" s="127">
        <f t="shared" si="4"/>
        <v>9255.0710182741223</v>
      </c>
    </row>
    <row r="65" spans="1:14" ht="21.95" customHeight="1" x14ac:dyDescent="0.15">
      <c r="A65" s="76">
        <v>64</v>
      </c>
      <c r="B65" s="158" t="s">
        <v>606</v>
      </c>
      <c r="C65" s="159" t="s">
        <v>607</v>
      </c>
      <c r="D65" s="159" t="s">
        <v>608</v>
      </c>
      <c r="E65" s="159" t="s">
        <v>1901</v>
      </c>
      <c r="F65" s="158">
        <v>10</v>
      </c>
      <c r="G65" s="165">
        <v>221</v>
      </c>
      <c r="H65" s="165">
        <v>4</v>
      </c>
      <c r="I65" s="160">
        <v>10</v>
      </c>
      <c r="J65" s="61">
        <f t="shared" si="0"/>
        <v>1746.8953004005341</v>
      </c>
      <c r="K65" s="61">
        <f t="shared" si="1"/>
        <v>21907.48572624529</v>
      </c>
      <c r="L65" s="126">
        <f t="shared" si="2"/>
        <v>23654.381026645824</v>
      </c>
      <c r="M65" s="126">
        <f t="shared" si="3"/>
        <v>3743.72</v>
      </c>
      <c r="N65" s="127">
        <f t="shared" si="4"/>
        <v>27398.101026645825</v>
      </c>
    </row>
    <row r="66" spans="1:14" ht="21.95" customHeight="1" x14ac:dyDescent="0.15">
      <c r="A66" s="76">
        <v>65</v>
      </c>
      <c r="B66" s="158" t="s">
        <v>609</v>
      </c>
      <c r="C66" s="159" t="s">
        <v>2153</v>
      </c>
      <c r="D66" s="159" t="s">
        <v>610</v>
      </c>
      <c r="E66" s="159" t="s">
        <v>1901</v>
      </c>
      <c r="F66" s="158">
        <v>4</v>
      </c>
      <c r="G66" s="165">
        <v>73</v>
      </c>
      <c r="H66" s="165">
        <v>0</v>
      </c>
      <c r="I66" s="160">
        <v>4</v>
      </c>
      <c r="J66" s="61">
        <f t="shared" si="0"/>
        <v>1746.8953004005341</v>
      </c>
      <c r="K66" s="61">
        <f t="shared" si="1"/>
        <v>8762.9942904981162</v>
      </c>
      <c r="L66" s="126">
        <f t="shared" si="2"/>
        <v>10509.889590898651</v>
      </c>
      <c r="M66" s="126">
        <f t="shared" si="3"/>
        <v>0</v>
      </c>
      <c r="N66" s="127">
        <f t="shared" si="4"/>
        <v>10509.889590898651</v>
      </c>
    </row>
    <row r="67" spans="1:14" ht="21.95" customHeight="1" x14ac:dyDescent="0.15">
      <c r="A67" s="76">
        <v>66</v>
      </c>
      <c r="B67" s="158" t="s">
        <v>611</v>
      </c>
      <c r="C67" s="159" t="s">
        <v>612</v>
      </c>
      <c r="D67" s="159" t="s">
        <v>613</v>
      </c>
      <c r="E67" s="159" t="s">
        <v>1901</v>
      </c>
      <c r="F67" s="158">
        <v>8</v>
      </c>
      <c r="G67" s="165">
        <v>169</v>
      </c>
      <c r="H67" s="165">
        <v>4</v>
      </c>
      <c r="I67" s="160">
        <v>8</v>
      </c>
      <c r="J67" s="61">
        <f t="shared" ref="J67:J130" si="5">1308424.58/749</f>
        <v>1746.8953004005341</v>
      </c>
      <c r="K67" s="61">
        <f t="shared" ref="K67:K130" si="6">5233698.34/2389*I67</f>
        <v>17525.988580996232</v>
      </c>
      <c r="L67" s="126">
        <f t="shared" ref="L67:L130" si="7">J67+K67</f>
        <v>19272.883881396767</v>
      </c>
      <c r="M67" s="126">
        <f t="shared" ref="M67:M130" si="8">935.93*H67</f>
        <v>3743.72</v>
      </c>
      <c r="N67" s="127">
        <f t="shared" ref="N67:N130" si="9">L67+M67</f>
        <v>23016.603881396768</v>
      </c>
    </row>
    <row r="68" spans="1:14" ht="21.95" customHeight="1" x14ac:dyDescent="0.15">
      <c r="A68" s="76">
        <v>67</v>
      </c>
      <c r="B68" s="158" t="s">
        <v>614</v>
      </c>
      <c r="C68" s="159" t="s">
        <v>282</v>
      </c>
      <c r="D68" s="159" t="s">
        <v>620</v>
      </c>
      <c r="E68" s="161" t="s">
        <v>1901</v>
      </c>
      <c r="F68" s="158">
        <v>4</v>
      </c>
      <c r="G68" s="165">
        <v>78</v>
      </c>
      <c r="H68" s="165">
        <v>2</v>
      </c>
      <c r="I68" s="160">
        <v>4</v>
      </c>
      <c r="J68" s="61">
        <f t="shared" si="5"/>
        <v>1746.8953004005341</v>
      </c>
      <c r="K68" s="61">
        <f t="shared" si="6"/>
        <v>8762.9942904981162</v>
      </c>
      <c r="L68" s="126">
        <f t="shared" si="7"/>
        <v>10509.889590898651</v>
      </c>
      <c r="M68" s="126">
        <f t="shared" si="8"/>
        <v>1871.86</v>
      </c>
      <c r="N68" s="127">
        <f t="shared" si="9"/>
        <v>12381.749590898651</v>
      </c>
    </row>
    <row r="69" spans="1:14" ht="21.95" customHeight="1" x14ac:dyDescent="0.15">
      <c r="A69" s="76">
        <v>68</v>
      </c>
      <c r="B69" s="158" t="s">
        <v>626</v>
      </c>
      <c r="C69" s="159" t="s">
        <v>1446</v>
      </c>
      <c r="D69" s="159" t="s">
        <v>627</v>
      </c>
      <c r="E69" s="159" t="s">
        <v>1901</v>
      </c>
      <c r="F69" s="158">
        <v>5</v>
      </c>
      <c r="G69" s="165">
        <v>107</v>
      </c>
      <c r="H69" s="165">
        <v>7</v>
      </c>
      <c r="I69" s="160">
        <v>5</v>
      </c>
      <c r="J69" s="61">
        <f t="shared" si="5"/>
        <v>1746.8953004005341</v>
      </c>
      <c r="K69" s="61">
        <f t="shared" si="6"/>
        <v>10953.742863122645</v>
      </c>
      <c r="L69" s="126">
        <f t="shared" si="7"/>
        <v>12700.638163523179</v>
      </c>
      <c r="M69" s="126">
        <f t="shared" si="8"/>
        <v>6551.5099999999993</v>
      </c>
      <c r="N69" s="127">
        <f t="shared" si="9"/>
        <v>19252.148163523179</v>
      </c>
    </row>
    <row r="70" spans="1:14" ht="21.95" customHeight="1" x14ac:dyDescent="0.15">
      <c r="A70" s="76">
        <v>69</v>
      </c>
      <c r="B70" s="158" t="s">
        <v>631</v>
      </c>
      <c r="C70" s="159" t="s">
        <v>1260</v>
      </c>
      <c r="D70" s="159" t="s">
        <v>1560</v>
      </c>
      <c r="E70" s="163" t="s">
        <v>1901</v>
      </c>
      <c r="F70" s="158">
        <v>9</v>
      </c>
      <c r="G70" s="165">
        <v>202</v>
      </c>
      <c r="H70" s="165">
        <v>6</v>
      </c>
      <c r="I70" s="160">
        <v>9</v>
      </c>
      <c r="J70" s="61">
        <f t="shared" si="5"/>
        <v>1746.8953004005341</v>
      </c>
      <c r="K70" s="61">
        <f t="shared" si="6"/>
        <v>19716.737153620761</v>
      </c>
      <c r="L70" s="126">
        <f t="shared" si="7"/>
        <v>21463.632454021295</v>
      </c>
      <c r="M70" s="126">
        <f t="shared" si="8"/>
        <v>5615.58</v>
      </c>
      <c r="N70" s="127">
        <f t="shared" si="9"/>
        <v>27079.212454021297</v>
      </c>
    </row>
    <row r="71" spans="1:14" ht="21.95" customHeight="1" x14ac:dyDescent="0.15">
      <c r="A71" s="76">
        <v>70</v>
      </c>
      <c r="B71" s="158" t="s">
        <v>634</v>
      </c>
      <c r="C71" s="159" t="s">
        <v>1261</v>
      </c>
      <c r="D71" s="159" t="s">
        <v>635</v>
      </c>
      <c r="E71" s="159" t="s">
        <v>1901</v>
      </c>
      <c r="F71" s="158">
        <v>6</v>
      </c>
      <c r="G71" s="165">
        <v>121</v>
      </c>
      <c r="H71" s="165">
        <v>6</v>
      </c>
      <c r="I71" s="160">
        <v>6</v>
      </c>
      <c r="J71" s="61">
        <f t="shared" si="5"/>
        <v>1746.8953004005341</v>
      </c>
      <c r="K71" s="61">
        <f t="shared" si="6"/>
        <v>13144.491435747175</v>
      </c>
      <c r="L71" s="126">
        <f t="shared" si="7"/>
        <v>14891.38673614771</v>
      </c>
      <c r="M71" s="126">
        <f t="shared" si="8"/>
        <v>5615.58</v>
      </c>
      <c r="N71" s="127">
        <f t="shared" si="9"/>
        <v>20506.966736147711</v>
      </c>
    </row>
    <row r="72" spans="1:14" ht="21.95" customHeight="1" x14ac:dyDescent="0.15">
      <c r="A72" s="76">
        <v>71</v>
      </c>
      <c r="B72" s="158" t="s">
        <v>636</v>
      </c>
      <c r="C72" s="159" t="s">
        <v>1262</v>
      </c>
      <c r="D72" s="159" t="s">
        <v>1263</v>
      </c>
      <c r="E72" s="162" t="s">
        <v>1901</v>
      </c>
      <c r="F72" s="158">
        <v>9</v>
      </c>
      <c r="G72" s="165">
        <v>219</v>
      </c>
      <c r="H72" s="165">
        <v>12</v>
      </c>
      <c r="I72" s="160">
        <v>9</v>
      </c>
      <c r="J72" s="61">
        <f t="shared" si="5"/>
        <v>1746.8953004005341</v>
      </c>
      <c r="K72" s="61">
        <f t="shared" si="6"/>
        <v>19716.737153620761</v>
      </c>
      <c r="L72" s="126">
        <f t="shared" si="7"/>
        <v>21463.632454021295</v>
      </c>
      <c r="M72" s="126">
        <f t="shared" si="8"/>
        <v>11231.16</v>
      </c>
      <c r="N72" s="127">
        <f t="shared" si="9"/>
        <v>32694.792454021295</v>
      </c>
    </row>
    <row r="73" spans="1:14" ht="21.95" customHeight="1" x14ac:dyDescent="0.15">
      <c r="A73" s="76">
        <v>72</v>
      </c>
      <c r="B73" s="158" t="s">
        <v>637</v>
      </c>
      <c r="C73" s="159" t="s">
        <v>1618</v>
      </c>
      <c r="D73" s="159" t="s">
        <v>638</v>
      </c>
      <c r="E73" s="161" t="s">
        <v>1901</v>
      </c>
      <c r="F73" s="158">
        <v>3</v>
      </c>
      <c r="G73" s="165">
        <v>68</v>
      </c>
      <c r="H73" s="165">
        <v>0</v>
      </c>
      <c r="I73" s="160">
        <v>3</v>
      </c>
      <c r="J73" s="61">
        <f t="shared" si="5"/>
        <v>1746.8953004005341</v>
      </c>
      <c r="K73" s="61">
        <f t="shared" si="6"/>
        <v>6572.2457178735876</v>
      </c>
      <c r="L73" s="126">
        <f t="shared" si="7"/>
        <v>8319.141018274122</v>
      </c>
      <c r="M73" s="126">
        <f t="shared" si="8"/>
        <v>0</v>
      </c>
      <c r="N73" s="127">
        <f t="shared" si="9"/>
        <v>8319.141018274122</v>
      </c>
    </row>
    <row r="74" spans="1:14" ht="21.95" customHeight="1" x14ac:dyDescent="0.15">
      <c r="A74" s="76">
        <v>73</v>
      </c>
      <c r="B74" s="158" t="s">
        <v>844</v>
      </c>
      <c r="C74" s="159" t="s">
        <v>845</v>
      </c>
      <c r="D74" s="159" t="s">
        <v>846</v>
      </c>
      <c r="E74" s="159" t="s">
        <v>1901</v>
      </c>
      <c r="F74" s="158">
        <v>3</v>
      </c>
      <c r="G74" s="165">
        <v>75</v>
      </c>
      <c r="H74" s="165">
        <v>4</v>
      </c>
      <c r="I74" s="160">
        <v>3</v>
      </c>
      <c r="J74" s="61">
        <f t="shared" si="5"/>
        <v>1746.8953004005341</v>
      </c>
      <c r="K74" s="61">
        <f t="shared" si="6"/>
        <v>6572.2457178735876</v>
      </c>
      <c r="L74" s="126">
        <f t="shared" si="7"/>
        <v>8319.141018274122</v>
      </c>
      <c r="M74" s="126">
        <f t="shared" si="8"/>
        <v>3743.72</v>
      </c>
      <c r="N74" s="127">
        <f t="shared" si="9"/>
        <v>12062.861018274121</v>
      </c>
    </row>
    <row r="75" spans="1:14" ht="21.95" customHeight="1" x14ac:dyDescent="0.15">
      <c r="A75" s="76">
        <v>74</v>
      </c>
      <c r="B75" s="158" t="s">
        <v>847</v>
      </c>
      <c r="C75" s="159" t="s">
        <v>848</v>
      </c>
      <c r="D75" s="159" t="s">
        <v>849</v>
      </c>
      <c r="E75" s="159" t="s">
        <v>1901</v>
      </c>
      <c r="F75" s="158">
        <v>4</v>
      </c>
      <c r="G75" s="165">
        <v>87</v>
      </c>
      <c r="H75" s="165">
        <v>1</v>
      </c>
      <c r="I75" s="160">
        <v>4</v>
      </c>
      <c r="J75" s="61">
        <f t="shared" si="5"/>
        <v>1746.8953004005341</v>
      </c>
      <c r="K75" s="61">
        <f t="shared" si="6"/>
        <v>8762.9942904981162</v>
      </c>
      <c r="L75" s="126">
        <f t="shared" si="7"/>
        <v>10509.889590898651</v>
      </c>
      <c r="M75" s="126">
        <f t="shared" si="8"/>
        <v>935.93</v>
      </c>
      <c r="N75" s="127">
        <f t="shared" si="9"/>
        <v>11445.819590898651</v>
      </c>
    </row>
    <row r="76" spans="1:14" ht="21.95" customHeight="1" x14ac:dyDescent="0.15">
      <c r="A76" s="76">
        <v>75</v>
      </c>
      <c r="B76" s="158" t="s">
        <v>850</v>
      </c>
      <c r="C76" s="159" t="s">
        <v>417</v>
      </c>
      <c r="D76" s="159" t="s">
        <v>851</v>
      </c>
      <c r="E76" s="159" t="s">
        <v>1901</v>
      </c>
      <c r="F76" s="158">
        <v>5</v>
      </c>
      <c r="G76" s="165">
        <v>124</v>
      </c>
      <c r="H76" s="165">
        <v>5</v>
      </c>
      <c r="I76" s="160">
        <v>5</v>
      </c>
      <c r="J76" s="61">
        <f t="shared" si="5"/>
        <v>1746.8953004005341</v>
      </c>
      <c r="K76" s="61">
        <f t="shared" si="6"/>
        <v>10953.742863122645</v>
      </c>
      <c r="L76" s="126">
        <f t="shared" si="7"/>
        <v>12700.638163523179</v>
      </c>
      <c r="M76" s="126">
        <f t="shared" si="8"/>
        <v>4679.6499999999996</v>
      </c>
      <c r="N76" s="127">
        <f t="shared" si="9"/>
        <v>17380.288163523179</v>
      </c>
    </row>
    <row r="77" spans="1:14" ht="21.95" customHeight="1" x14ac:dyDescent="0.15">
      <c r="A77" s="76">
        <v>76</v>
      </c>
      <c r="B77" s="158" t="s">
        <v>852</v>
      </c>
      <c r="C77" s="159" t="s">
        <v>853</v>
      </c>
      <c r="D77" s="159" t="s">
        <v>854</v>
      </c>
      <c r="E77" s="162" t="s">
        <v>1901</v>
      </c>
      <c r="F77" s="158">
        <v>3</v>
      </c>
      <c r="G77" s="165">
        <v>55</v>
      </c>
      <c r="H77" s="165">
        <v>1</v>
      </c>
      <c r="I77" s="160">
        <v>3</v>
      </c>
      <c r="J77" s="61">
        <f t="shared" si="5"/>
        <v>1746.8953004005341</v>
      </c>
      <c r="K77" s="61">
        <f t="shared" si="6"/>
        <v>6572.2457178735876</v>
      </c>
      <c r="L77" s="126">
        <f t="shared" si="7"/>
        <v>8319.141018274122</v>
      </c>
      <c r="M77" s="126">
        <f t="shared" si="8"/>
        <v>935.93</v>
      </c>
      <c r="N77" s="127">
        <f t="shared" si="9"/>
        <v>9255.0710182741223</v>
      </c>
    </row>
    <row r="78" spans="1:14" ht="21.95" customHeight="1" x14ac:dyDescent="0.15">
      <c r="A78" s="76">
        <v>77</v>
      </c>
      <c r="B78" s="166" t="s">
        <v>855</v>
      </c>
      <c r="C78" s="167" t="s">
        <v>856</v>
      </c>
      <c r="D78" s="167" t="s">
        <v>859</v>
      </c>
      <c r="E78" s="168" t="s">
        <v>1901</v>
      </c>
      <c r="F78" s="166">
        <v>4</v>
      </c>
      <c r="G78" s="165">
        <v>100</v>
      </c>
      <c r="H78" s="165">
        <v>8</v>
      </c>
      <c r="I78" s="169">
        <v>4</v>
      </c>
      <c r="J78" s="61">
        <f t="shared" si="5"/>
        <v>1746.8953004005341</v>
      </c>
      <c r="K78" s="61">
        <f t="shared" si="6"/>
        <v>8762.9942904981162</v>
      </c>
      <c r="L78" s="126">
        <f t="shared" si="7"/>
        <v>10509.889590898651</v>
      </c>
      <c r="M78" s="126">
        <f t="shared" si="8"/>
        <v>7487.44</v>
      </c>
      <c r="N78" s="127">
        <f t="shared" si="9"/>
        <v>17997.329590898651</v>
      </c>
    </row>
    <row r="79" spans="1:14" ht="21.95" customHeight="1" x14ac:dyDescent="0.15">
      <c r="A79" s="76">
        <v>78</v>
      </c>
      <c r="B79" s="158" t="s">
        <v>860</v>
      </c>
      <c r="C79" s="159" t="s">
        <v>2219</v>
      </c>
      <c r="D79" s="159" t="s">
        <v>861</v>
      </c>
      <c r="E79" s="159" t="s">
        <v>1901</v>
      </c>
      <c r="F79" s="158">
        <v>5</v>
      </c>
      <c r="G79" s="158">
        <v>103</v>
      </c>
      <c r="H79" s="158">
        <v>7</v>
      </c>
      <c r="I79" s="160">
        <v>5</v>
      </c>
      <c r="J79" s="61">
        <f t="shared" si="5"/>
        <v>1746.8953004005341</v>
      </c>
      <c r="K79" s="61">
        <f t="shared" si="6"/>
        <v>10953.742863122645</v>
      </c>
      <c r="L79" s="126">
        <f t="shared" si="7"/>
        <v>12700.638163523179</v>
      </c>
      <c r="M79" s="126">
        <f t="shared" si="8"/>
        <v>6551.5099999999993</v>
      </c>
      <c r="N79" s="127">
        <f t="shared" si="9"/>
        <v>19252.148163523179</v>
      </c>
    </row>
    <row r="80" spans="1:14" ht="21.95" customHeight="1" x14ac:dyDescent="0.15">
      <c r="A80" s="76">
        <v>79</v>
      </c>
      <c r="B80" s="158" t="s">
        <v>862</v>
      </c>
      <c r="C80" s="159" t="s">
        <v>863</v>
      </c>
      <c r="D80" s="159" t="s">
        <v>864</v>
      </c>
      <c r="E80" s="159" t="s">
        <v>1901</v>
      </c>
      <c r="F80" s="158">
        <v>4</v>
      </c>
      <c r="G80" s="165">
        <v>90</v>
      </c>
      <c r="H80" s="165">
        <v>1</v>
      </c>
      <c r="I80" s="160">
        <v>4</v>
      </c>
      <c r="J80" s="61">
        <f t="shared" si="5"/>
        <v>1746.8953004005341</v>
      </c>
      <c r="K80" s="61">
        <f t="shared" si="6"/>
        <v>8762.9942904981162</v>
      </c>
      <c r="L80" s="126">
        <f t="shared" si="7"/>
        <v>10509.889590898651</v>
      </c>
      <c r="M80" s="126">
        <f t="shared" si="8"/>
        <v>935.93</v>
      </c>
      <c r="N80" s="127">
        <f t="shared" si="9"/>
        <v>11445.819590898651</v>
      </c>
    </row>
    <row r="81" spans="1:14" ht="21.95" customHeight="1" x14ac:dyDescent="0.15">
      <c r="A81" s="76">
        <v>80</v>
      </c>
      <c r="B81" s="158" t="s">
        <v>865</v>
      </c>
      <c r="C81" s="159" t="s">
        <v>18</v>
      </c>
      <c r="D81" s="159" t="s">
        <v>867</v>
      </c>
      <c r="E81" s="159" t="s">
        <v>1901</v>
      </c>
      <c r="F81" s="158">
        <v>6</v>
      </c>
      <c r="G81" s="165">
        <v>150</v>
      </c>
      <c r="H81" s="165">
        <v>4</v>
      </c>
      <c r="I81" s="160">
        <v>6</v>
      </c>
      <c r="J81" s="61">
        <f t="shared" si="5"/>
        <v>1746.8953004005341</v>
      </c>
      <c r="K81" s="61">
        <f t="shared" si="6"/>
        <v>13144.491435747175</v>
      </c>
      <c r="L81" s="126">
        <f t="shared" si="7"/>
        <v>14891.38673614771</v>
      </c>
      <c r="M81" s="126">
        <f t="shared" si="8"/>
        <v>3743.72</v>
      </c>
      <c r="N81" s="127">
        <f t="shared" si="9"/>
        <v>18635.106736147711</v>
      </c>
    </row>
    <row r="82" spans="1:14" ht="21.95" customHeight="1" x14ac:dyDescent="0.15">
      <c r="A82" s="76">
        <v>81</v>
      </c>
      <c r="B82" s="158" t="s">
        <v>868</v>
      </c>
      <c r="C82" s="159" t="s">
        <v>866</v>
      </c>
      <c r="D82" s="159" t="s">
        <v>869</v>
      </c>
      <c r="E82" s="159" t="s">
        <v>1901</v>
      </c>
      <c r="F82" s="158">
        <v>6</v>
      </c>
      <c r="G82" s="165">
        <v>148</v>
      </c>
      <c r="H82" s="165">
        <v>3</v>
      </c>
      <c r="I82" s="160">
        <v>6</v>
      </c>
      <c r="J82" s="61">
        <f t="shared" si="5"/>
        <v>1746.8953004005341</v>
      </c>
      <c r="K82" s="61">
        <f t="shared" si="6"/>
        <v>13144.491435747175</v>
      </c>
      <c r="L82" s="126">
        <f t="shared" si="7"/>
        <v>14891.38673614771</v>
      </c>
      <c r="M82" s="126">
        <f t="shared" si="8"/>
        <v>2807.79</v>
      </c>
      <c r="N82" s="127">
        <f t="shared" si="9"/>
        <v>17699.17673614771</v>
      </c>
    </row>
    <row r="83" spans="1:14" ht="21.95" customHeight="1" x14ac:dyDescent="0.15">
      <c r="A83" s="76">
        <v>82</v>
      </c>
      <c r="B83" s="158" t="s">
        <v>872</v>
      </c>
      <c r="C83" s="159" t="s">
        <v>873</v>
      </c>
      <c r="D83" s="159" t="s">
        <v>874</v>
      </c>
      <c r="E83" s="159" t="s">
        <v>1901</v>
      </c>
      <c r="F83" s="158">
        <v>4</v>
      </c>
      <c r="G83" s="165">
        <v>92</v>
      </c>
      <c r="H83" s="165">
        <v>3</v>
      </c>
      <c r="I83" s="160">
        <v>4</v>
      </c>
      <c r="J83" s="61">
        <f t="shared" si="5"/>
        <v>1746.8953004005341</v>
      </c>
      <c r="K83" s="61">
        <f t="shared" si="6"/>
        <v>8762.9942904981162</v>
      </c>
      <c r="L83" s="126">
        <f t="shared" si="7"/>
        <v>10509.889590898651</v>
      </c>
      <c r="M83" s="126">
        <f t="shared" si="8"/>
        <v>2807.79</v>
      </c>
      <c r="N83" s="127">
        <f t="shared" si="9"/>
        <v>13317.67959089865</v>
      </c>
    </row>
    <row r="84" spans="1:14" ht="21.95" customHeight="1" x14ac:dyDescent="0.15">
      <c r="A84" s="76">
        <v>83</v>
      </c>
      <c r="B84" s="158" t="s">
        <v>875</v>
      </c>
      <c r="C84" s="159" t="s">
        <v>876</v>
      </c>
      <c r="D84" s="159" t="s">
        <v>877</v>
      </c>
      <c r="E84" s="159" t="s">
        <v>1901</v>
      </c>
      <c r="F84" s="158">
        <v>6</v>
      </c>
      <c r="G84" s="170">
        <v>128</v>
      </c>
      <c r="H84" s="170">
        <v>5</v>
      </c>
      <c r="I84" s="160">
        <v>6</v>
      </c>
      <c r="J84" s="61">
        <f t="shared" si="5"/>
        <v>1746.8953004005341</v>
      </c>
      <c r="K84" s="61">
        <f t="shared" si="6"/>
        <v>13144.491435747175</v>
      </c>
      <c r="L84" s="126">
        <f t="shared" si="7"/>
        <v>14891.38673614771</v>
      </c>
      <c r="M84" s="126">
        <f t="shared" si="8"/>
        <v>4679.6499999999996</v>
      </c>
      <c r="N84" s="127">
        <f t="shared" si="9"/>
        <v>19571.036736147711</v>
      </c>
    </row>
    <row r="85" spans="1:14" ht="21.95" customHeight="1" x14ac:dyDescent="0.15">
      <c r="A85" s="76">
        <v>84</v>
      </c>
      <c r="B85" s="158" t="s">
        <v>878</v>
      </c>
      <c r="C85" s="159" t="s">
        <v>879</v>
      </c>
      <c r="D85" s="159" t="s">
        <v>880</v>
      </c>
      <c r="E85" s="159" t="s">
        <v>1901</v>
      </c>
      <c r="F85" s="158">
        <v>3</v>
      </c>
      <c r="G85" s="165">
        <v>75</v>
      </c>
      <c r="H85" s="165">
        <v>2</v>
      </c>
      <c r="I85" s="160">
        <v>3</v>
      </c>
      <c r="J85" s="61">
        <f t="shared" si="5"/>
        <v>1746.8953004005341</v>
      </c>
      <c r="K85" s="61">
        <f t="shared" si="6"/>
        <v>6572.2457178735876</v>
      </c>
      <c r="L85" s="126">
        <f t="shared" si="7"/>
        <v>8319.141018274122</v>
      </c>
      <c r="M85" s="126">
        <f t="shared" si="8"/>
        <v>1871.86</v>
      </c>
      <c r="N85" s="127">
        <f t="shared" si="9"/>
        <v>10191.001018274123</v>
      </c>
    </row>
    <row r="86" spans="1:14" ht="21.95" customHeight="1" x14ac:dyDescent="0.15">
      <c r="A86" s="76">
        <v>85</v>
      </c>
      <c r="B86" s="158" t="s">
        <v>881</v>
      </c>
      <c r="C86" s="159" t="s">
        <v>882</v>
      </c>
      <c r="D86" s="159" t="s">
        <v>883</v>
      </c>
      <c r="E86" s="163" t="s">
        <v>1901</v>
      </c>
      <c r="F86" s="158">
        <v>6</v>
      </c>
      <c r="G86" s="165">
        <v>142</v>
      </c>
      <c r="H86" s="165">
        <v>2</v>
      </c>
      <c r="I86" s="160">
        <v>6</v>
      </c>
      <c r="J86" s="61">
        <f t="shared" si="5"/>
        <v>1746.8953004005341</v>
      </c>
      <c r="K86" s="61">
        <f t="shared" si="6"/>
        <v>13144.491435747175</v>
      </c>
      <c r="L86" s="126">
        <f t="shared" si="7"/>
        <v>14891.38673614771</v>
      </c>
      <c r="M86" s="126">
        <f t="shared" si="8"/>
        <v>1871.86</v>
      </c>
      <c r="N86" s="127">
        <f t="shared" si="9"/>
        <v>16763.24673614771</v>
      </c>
    </row>
    <row r="87" spans="1:14" ht="21.95" customHeight="1" x14ac:dyDescent="0.15">
      <c r="A87" s="76">
        <v>86</v>
      </c>
      <c r="B87" s="158" t="s">
        <v>884</v>
      </c>
      <c r="C87" s="159" t="s">
        <v>715</v>
      </c>
      <c r="D87" s="159" t="s">
        <v>885</v>
      </c>
      <c r="E87" s="159" t="s">
        <v>1901</v>
      </c>
      <c r="F87" s="158">
        <v>6</v>
      </c>
      <c r="G87" s="165">
        <v>128</v>
      </c>
      <c r="H87" s="165">
        <v>1</v>
      </c>
      <c r="I87" s="160">
        <v>6</v>
      </c>
      <c r="J87" s="61">
        <f t="shared" si="5"/>
        <v>1746.8953004005341</v>
      </c>
      <c r="K87" s="61">
        <f t="shared" si="6"/>
        <v>13144.491435747175</v>
      </c>
      <c r="L87" s="126">
        <f t="shared" si="7"/>
        <v>14891.38673614771</v>
      </c>
      <c r="M87" s="126">
        <f t="shared" si="8"/>
        <v>935.93</v>
      </c>
      <c r="N87" s="127">
        <f t="shared" si="9"/>
        <v>15827.31673614771</v>
      </c>
    </row>
    <row r="88" spans="1:14" ht="21.95" customHeight="1" x14ac:dyDescent="0.15">
      <c r="A88" s="76">
        <v>87</v>
      </c>
      <c r="B88" s="158" t="s">
        <v>886</v>
      </c>
      <c r="C88" s="159" t="s">
        <v>188</v>
      </c>
      <c r="D88" s="159" t="s">
        <v>887</v>
      </c>
      <c r="E88" s="159" t="s">
        <v>1901</v>
      </c>
      <c r="F88" s="158">
        <v>3</v>
      </c>
      <c r="G88" s="165">
        <v>54</v>
      </c>
      <c r="H88" s="165">
        <v>4</v>
      </c>
      <c r="I88" s="160">
        <v>3</v>
      </c>
      <c r="J88" s="61">
        <f t="shared" si="5"/>
        <v>1746.8953004005341</v>
      </c>
      <c r="K88" s="61">
        <f t="shared" si="6"/>
        <v>6572.2457178735876</v>
      </c>
      <c r="L88" s="126">
        <f t="shared" si="7"/>
        <v>8319.141018274122</v>
      </c>
      <c r="M88" s="126">
        <f t="shared" si="8"/>
        <v>3743.72</v>
      </c>
      <c r="N88" s="127">
        <f t="shared" si="9"/>
        <v>12062.861018274121</v>
      </c>
    </row>
    <row r="89" spans="1:14" ht="21.95" customHeight="1" x14ac:dyDescent="0.15">
      <c r="A89" s="76">
        <v>88</v>
      </c>
      <c r="B89" s="158" t="s">
        <v>888</v>
      </c>
      <c r="C89" s="159" t="s">
        <v>889</v>
      </c>
      <c r="D89" s="159" t="s">
        <v>890</v>
      </c>
      <c r="E89" s="159" t="s">
        <v>1901</v>
      </c>
      <c r="F89" s="158">
        <v>4</v>
      </c>
      <c r="G89" s="165">
        <v>83</v>
      </c>
      <c r="H89" s="165">
        <v>3</v>
      </c>
      <c r="I89" s="160">
        <v>4</v>
      </c>
      <c r="J89" s="61">
        <f t="shared" si="5"/>
        <v>1746.8953004005341</v>
      </c>
      <c r="K89" s="61">
        <f t="shared" si="6"/>
        <v>8762.9942904981162</v>
      </c>
      <c r="L89" s="126">
        <f t="shared" si="7"/>
        <v>10509.889590898651</v>
      </c>
      <c r="M89" s="126">
        <f t="shared" si="8"/>
        <v>2807.79</v>
      </c>
      <c r="N89" s="127">
        <f t="shared" si="9"/>
        <v>13317.67959089865</v>
      </c>
    </row>
    <row r="90" spans="1:14" ht="21.95" customHeight="1" x14ac:dyDescent="0.15">
      <c r="A90" s="76">
        <v>89</v>
      </c>
      <c r="B90" s="158" t="s">
        <v>891</v>
      </c>
      <c r="C90" s="159" t="s">
        <v>2220</v>
      </c>
      <c r="D90" s="159" t="s">
        <v>892</v>
      </c>
      <c r="E90" s="162" t="s">
        <v>1901</v>
      </c>
      <c r="F90" s="158">
        <v>3</v>
      </c>
      <c r="G90" s="158">
        <v>54</v>
      </c>
      <c r="H90" s="158">
        <v>4</v>
      </c>
      <c r="I90" s="160">
        <v>3</v>
      </c>
      <c r="J90" s="61">
        <f t="shared" si="5"/>
        <v>1746.8953004005341</v>
      </c>
      <c r="K90" s="61">
        <f t="shared" si="6"/>
        <v>6572.2457178735876</v>
      </c>
      <c r="L90" s="126">
        <f t="shared" si="7"/>
        <v>8319.141018274122</v>
      </c>
      <c r="M90" s="126">
        <f t="shared" si="8"/>
        <v>3743.72</v>
      </c>
      <c r="N90" s="127">
        <f t="shared" si="9"/>
        <v>12062.861018274121</v>
      </c>
    </row>
    <row r="91" spans="1:14" ht="21.95" customHeight="1" x14ac:dyDescent="0.15">
      <c r="A91" s="76">
        <v>90</v>
      </c>
      <c r="B91" s="158" t="s">
        <v>893</v>
      </c>
      <c r="C91" s="159" t="s">
        <v>894</v>
      </c>
      <c r="D91" s="159" t="s">
        <v>716</v>
      </c>
      <c r="E91" s="159" t="s">
        <v>1901</v>
      </c>
      <c r="F91" s="158">
        <v>5</v>
      </c>
      <c r="G91" s="165">
        <v>120</v>
      </c>
      <c r="H91" s="165">
        <v>1</v>
      </c>
      <c r="I91" s="160">
        <v>5</v>
      </c>
      <c r="J91" s="61">
        <f t="shared" si="5"/>
        <v>1746.8953004005341</v>
      </c>
      <c r="K91" s="61">
        <f t="shared" si="6"/>
        <v>10953.742863122645</v>
      </c>
      <c r="L91" s="126">
        <f t="shared" si="7"/>
        <v>12700.638163523179</v>
      </c>
      <c r="M91" s="126">
        <f t="shared" si="8"/>
        <v>935.93</v>
      </c>
      <c r="N91" s="127">
        <f t="shared" si="9"/>
        <v>13636.568163523179</v>
      </c>
    </row>
    <row r="92" spans="1:14" ht="21.95" customHeight="1" x14ac:dyDescent="0.15">
      <c r="A92" s="76">
        <v>91</v>
      </c>
      <c r="B92" s="158" t="s">
        <v>895</v>
      </c>
      <c r="C92" s="159" t="s">
        <v>896</v>
      </c>
      <c r="D92" s="159" t="s">
        <v>897</v>
      </c>
      <c r="E92" s="159" t="s">
        <v>1901</v>
      </c>
      <c r="F92" s="158">
        <v>7</v>
      </c>
      <c r="G92" s="165">
        <v>154</v>
      </c>
      <c r="H92" s="165">
        <v>4</v>
      </c>
      <c r="I92" s="160">
        <v>7</v>
      </c>
      <c r="J92" s="61">
        <f t="shared" si="5"/>
        <v>1746.8953004005341</v>
      </c>
      <c r="K92" s="61">
        <f t="shared" si="6"/>
        <v>15335.240008371704</v>
      </c>
      <c r="L92" s="126">
        <f t="shared" si="7"/>
        <v>17082.135308772238</v>
      </c>
      <c r="M92" s="126">
        <f t="shared" si="8"/>
        <v>3743.72</v>
      </c>
      <c r="N92" s="127">
        <f t="shared" si="9"/>
        <v>20825.855308772239</v>
      </c>
    </row>
    <row r="93" spans="1:14" ht="21.95" customHeight="1" x14ac:dyDescent="0.15">
      <c r="A93" s="76">
        <v>92</v>
      </c>
      <c r="B93" s="158" t="s">
        <v>898</v>
      </c>
      <c r="C93" s="159" t="s">
        <v>899</v>
      </c>
      <c r="D93" s="159" t="s">
        <v>900</v>
      </c>
      <c r="E93" s="159" t="s">
        <v>1901</v>
      </c>
      <c r="F93" s="165">
        <v>4</v>
      </c>
      <c r="G93" s="165">
        <v>100</v>
      </c>
      <c r="H93" s="165">
        <v>5</v>
      </c>
      <c r="I93" s="171">
        <v>4</v>
      </c>
      <c r="J93" s="61">
        <f t="shared" si="5"/>
        <v>1746.8953004005341</v>
      </c>
      <c r="K93" s="61">
        <f t="shared" si="6"/>
        <v>8762.9942904981162</v>
      </c>
      <c r="L93" s="126">
        <f t="shared" si="7"/>
        <v>10509.889590898651</v>
      </c>
      <c r="M93" s="126">
        <f t="shared" si="8"/>
        <v>4679.6499999999996</v>
      </c>
      <c r="N93" s="127">
        <f t="shared" si="9"/>
        <v>15189.53959089865</v>
      </c>
    </row>
    <row r="94" spans="1:14" ht="21.95" customHeight="1" x14ac:dyDescent="0.15">
      <c r="A94" s="76">
        <v>93</v>
      </c>
      <c r="B94" s="158" t="s">
        <v>901</v>
      </c>
      <c r="C94" s="159" t="s">
        <v>902</v>
      </c>
      <c r="D94" s="159" t="s">
        <v>903</v>
      </c>
      <c r="E94" s="159" t="s">
        <v>1901</v>
      </c>
      <c r="F94" s="165">
        <v>4</v>
      </c>
      <c r="G94" s="165">
        <v>93</v>
      </c>
      <c r="H94" s="165">
        <v>1</v>
      </c>
      <c r="I94" s="171">
        <v>4</v>
      </c>
      <c r="J94" s="61">
        <f t="shared" si="5"/>
        <v>1746.8953004005341</v>
      </c>
      <c r="K94" s="61">
        <f t="shared" si="6"/>
        <v>8762.9942904981162</v>
      </c>
      <c r="L94" s="126">
        <f t="shared" si="7"/>
        <v>10509.889590898651</v>
      </c>
      <c r="M94" s="126">
        <f t="shared" si="8"/>
        <v>935.93</v>
      </c>
      <c r="N94" s="127">
        <f t="shared" si="9"/>
        <v>11445.819590898651</v>
      </c>
    </row>
    <row r="95" spans="1:14" ht="21.95" customHeight="1" x14ac:dyDescent="0.15">
      <c r="A95" s="76">
        <v>94</v>
      </c>
      <c r="B95" s="158" t="s">
        <v>904</v>
      </c>
      <c r="C95" s="159" t="s">
        <v>905</v>
      </c>
      <c r="D95" s="159" t="s">
        <v>285</v>
      </c>
      <c r="E95" s="159" t="s">
        <v>1901</v>
      </c>
      <c r="F95" s="165">
        <v>7</v>
      </c>
      <c r="G95" s="165">
        <v>143</v>
      </c>
      <c r="H95" s="165">
        <v>2</v>
      </c>
      <c r="I95" s="171">
        <v>7</v>
      </c>
      <c r="J95" s="61">
        <f t="shared" si="5"/>
        <v>1746.8953004005341</v>
      </c>
      <c r="K95" s="61">
        <f t="shared" si="6"/>
        <v>15335.240008371704</v>
      </c>
      <c r="L95" s="126">
        <f t="shared" si="7"/>
        <v>17082.135308772238</v>
      </c>
      <c r="M95" s="126">
        <f t="shared" si="8"/>
        <v>1871.86</v>
      </c>
      <c r="N95" s="127">
        <f t="shared" si="9"/>
        <v>18953.995308772239</v>
      </c>
    </row>
    <row r="96" spans="1:14" ht="21.95" customHeight="1" x14ac:dyDescent="0.15">
      <c r="A96" s="76">
        <v>95</v>
      </c>
      <c r="B96" s="158" t="s">
        <v>906</v>
      </c>
      <c r="C96" s="159" t="s">
        <v>907</v>
      </c>
      <c r="D96" s="159" t="s">
        <v>908</v>
      </c>
      <c r="E96" s="161" t="s">
        <v>1901</v>
      </c>
      <c r="F96" s="165">
        <v>7</v>
      </c>
      <c r="G96" s="165">
        <v>163</v>
      </c>
      <c r="H96" s="165">
        <v>5</v>
      </c>
      <c r="I96" s="171">
        <v>7</v>
      </c>
      <c r="J96" s="61">
        <f t="shared" si="5"/>
        <v>1746.8953004005341</v>
      </c>
      <c r="K96" s="61">
        <f t="shared" si="6"/>
        <v>15335.240008371704</v>
      </c>
      <c r="L96" s="126">
        <f t="shared" si="7"/>
        <v>17082.135308772238</v>
      </c>
      <c r="M96" s="126">
        <f t="shared" si="8"/>
        <v>4679.6499999999996</v>
      </c>
      <c r="N96" s="127">
        <f t="shared" si="9"/>
        <v>21761.78530877224</v>
      </c>
    </row>
    <row r="97" spans="1:14" ht="21.95" customHeight="1" x14ac:dyDescent="0.15">
      <c r="A97" s="76">
        <v>96</v>
      </c>
      <c r="B97" s="158" t="s">
        <v>909</v>
      </c>
      <c r="C97" s="159" t="s">
        <v>910</v>
      </c>
      <c r="D97" s="159" t="s">
        <v>912</v>
      </c>
      <c r="E97" s="159" t="s">
        <v>1901</v>
      </c>
      <c r="F97" s="165">
        <v>4</v>
      </c>
      <c r="G97" s="165">
        <v>85</v>
      </c>
      <c r="H97" s="165">
        <v>2</v>
      </c>
      <c r="I97" s="171">
        <v>4</v>
      </c>
      <c r="J97" s="61">
        <f t="shared" si="5"/>
        <v>1746.8953004005341</v>
      </c>
      <c r="K97" s="61">
        <f t="shared" si="6"/>
        <v>8762.9942904981162</v>
      </c>
      <c r="L97" s="126">
        <f t="shared" si="7"/>
        <v>10509.889590898651</v>
      </c>
      <c r="M97" s="126">
        <f t="shared" si="8"/>
        <v>1871.86</v>
      </c>
      <c r="N97" s="127">
        <f t="shared" si="9"/>
        <v>12381.749590898651</v>
      </c>
    </row>
    <row r="98" spans="1:14" ht="21.95" customHeight="1" x14ac:dyDescent="0.15">
      <c r="A98" s="76">
        <v>97</v>
      </c>
      <c r="B98" s="158" t="s">
        <v>923</v>
      </c>
      <c r="C98" s="159" t="s">
        <v>924</v>
      </c>
      <c r="D98" s="159" t="s">
        <v>925</v>
      </c>
      <c r="E98" s="162" t="s">
        <v>1901</v>
      </c>
      <c r="F98" s="165">
        <v>4</v>
      </c>
      <c r="G98" s="165">
        <v>90</v>
      </c>
      <c r="H98" s="165">
        <v>1</v>
      </c>
      <c r="I98" s="171">
        <v>4</v>
      </c>
      <c r="J98" s="61">
        <f t="shared" si="5"/>
        <v>1746.8953004005341</v>
      </c>
      <c r="K98" s="61">
        <f t="shared" si="6"/>
        <v>8762.9942904981162</v>
      </c>
      <c r="L98" s="126">
        <f t="shared" si="7"/>
        <v>10509.889590898651</v>
      </c>
      <c r="M98" s="126">
        <f t="shared" si="8"/>
        <v>935.93</v>
      </c>
      <c r="N98" s="127">
        <f t="shared" si="9"/>
        <v>11445.819590898651</v>
      </c>
    </row>
    <row r="99" spans="1:14" ht="21.95" customHeight="1" x14ac:dyDescent="0.15">
      <c r="A99" s="76">
        <v>98</v>
      </c>
      <c r="B99" s="158" t="s">
        <v>926</v>
      </c>
      <c r="C99" s="159" t="s">
        <v>2152</v>
      </c>
      <c r="D99" s="159" t="s">
        <v>927</v>
      </c>
      <c r="E99" s="159" t="s">
        <v>1901</v>
      </c>
      <c r="F99" s="165">
        <v>5</v>
      </c>
      <c r="G99" s="165">
        <v>119</v>
      </c>
      <c r="H99" s="165">
        <v>2</v>
      </c>
      <c r="I99" s="171">
        <v>5</v>
      </c>
      <c r="J99" s="61">
        <f t="shared" si="5"/>
        <v>1746.8953004005341</v>
      </c>
      <c r="K99" s="61">
        <f t="shared" si="6"/>
        <v>10953.742863122645</v>
      </c>
      <c r="L99" s="126">
        <f t="shared" si="7"/>
        <v>12700.638163523179</v>
      </c>
      <c r="M99" s="126">
        <f t="shared" si="8"/>
        <v>1871.86</v>
      </c>
      <c r="N99" s="127">
        <f t="shared" si="9"/>
        <v>14572.49816352318</v>
      </c>
    </row>
    <row r="100" spans="1:14" ht="21.95" customHeight="1" x14ac:dyDescent="0.15">
      <c r="A100" s="76">
        <v>99</v>
      </c>
      <c r="B100" s="158" t="s">
        <v>928</v>
      </c>
      <c r="C100" s="159" t="s">
        <v>929</v>
      </c>
      <c r="D100" s="159" t="s">
        <v>1619</v>
      </c>
      <c r="E100" s="159" t="s">
        <v>1901</v>
      </c>
      <c r="F100" s="165">
        <v>9</v>
      </c>
      <c r="G100" s="165">
        <v>220</v>
      </c>
      <c r="H100" s="165">
        <v>10</v>
      </c>
      <c r="I100" s="171">
        <v>9</v>
      </c>
      <c r="J100" s="61">
        <f t="shared" si="5"/>
        <v>1746.8953004005341</v>
      </c>
      <c r="K100" s="61">
        <f t="shared" si="6"/>
        <v>19716.737153620761</v>
      </c>
      <c r="L100" s="126">
        <f t="shared" si="7"/>
        <v>21463.632454021295</v>
      </c>
      <c r="M100" s="126">
        <f t="shared" si="8"/>
        <v>9359.2999999999993</v>
      </c>
      <c r="N100" s="127">
        <f t="shared" si="9"/>
        <v>30822.932454021295</v>
      </c>
    </row>
    <row r="101" spans="1:14" ht="21.95" customHeight="1" x14ac:dyDescent="0.15">
      <c r="A101" s="76">
        <v>100</v>
      </c>
      <c r="B101" s="158" t="s">
        <v>930</v>
      </c>
      <c r="C101" s="159" t="s">
        <v>1763</v>
      </c>
      <c r="D101" s="159" t="s">
        <v>1764</v>
      </c>
      <c r="E101" s="159" t="s">
        <v>1901</v>
      </c>
      <c r="F101" s="165">
        <v>4</v>
      </c>
      <c r="G101" s="165">
        <v>100</v>
      </c>
      <c r="H101" s="165">
        <v>7</v>
      </c>
      <c r="I101" s="171">
        <v>4</v>
      </c>
      <c r="J101" s="61">
        <f t="shared" si="5"/>
        <v>1746.8953004005341</v>
      </c>
      <c r="K101" s="61">
        <f t="shared" si="6"/>
        <v>8762.9942904981162</v>
      </c>
      <c r="L101" s="126">
        <f t="shared" si="7"/>
        <v>10509.889590898651</v>
      </c>
      <c r="M101" s="126">
        <f t="shared" si="8"/>
        <v>6551.5099999999993</v>
      </c>
      <c r="N101" s="127">
        <f t="shared" si="9"/>
        <v>17061.399590898651</v>
      </c>
    </row>
    <row r="102" spans="1:14" ht="21.95" customHeight="1" x14ac:dyDescent="0.15">
      <c r="A102" s="76">
        <v>101</v>
      </c>
      <c r="B102" s="158" t="s">
        <v>931</v>
      </c>
      <c r="C102" s="159" t="s">
        <v>932</v>
      </c>
      <c r="D102" s="159" t="s">
        <v>1561</v>
      </c>
      <c r="E102" s="161" t="s">
        <v>1901</v>
      </c>
      <c r="F102" s="165">
        <v>2</v>
      </c>
      <c r="G102" s="165">
        <v>43</v>
      </c>
      <c r="H102" s="165">
        <v>1</v>
      </c>
      <c r="I102" s="171">
        <v>2</v>
      </c>
      <c r="J102" s="61">
        <f t="shared" si="5"/>
        <v>1746.8953004005341</v>
      </c>
      <c r="K102" s="61">
        <f t="shared" si="6"/>
        <v>4381.4971452490581</v>
      </c>
      <c r="L102" s="126">
        <f t="shared" si="7"/>
        <v>6128.3924456495924</v>
      </c>
      <c r="M102" s="126">
        <f t="shared" si="8"/>
        <v>935.93</v>
      </c>
      <c r="N102" s="127">
        <f t="shared" si="9"/>
        <v>7064.3224456495927</v>
      </c>
    </row>
    <row r="103" spans="1:14" ht="21.95" customHeight="1" x14ac:dyDescent="0.15">
      <c r="A103" s="76">
        <v>102</v>
      </c>
      <c r="B103" s="158" t="s">
        <v>933</v>
      </c>
      <c r="C103" s="159" t="s">
        <v>934</v>
      </c>
      <c r="D103" s="159" t="s">
        <v>940</v>
      </c>
      <c r="E103" s="159" t="s">
        <v>1901</v>
      </c>
      <c r="F103" s="158">
        <v>9</v>
      </c>
      <c r="G103" s="158">
        <v>225</v>
      </c>
      <c r="H103" s="158">
        <v>7</v>
      </c>
      <c r="I103" s="160">
        <v>9</v>
      </c>
      <c r="J103" s="61">
        <f t="shared" si="5"/>
        <v>1746.8953004005341</v>
      </c>
      <c r="K103" s="61">
        <f t="shared" si="6"/>
        <v>19716.737153620761</v>
      </c>
      <c r="L103" s="126">
        <f t="shared" si="7"/>
        <v>21463.632454021295</v>
      </c>
      <c r="M103" s="126">
        <f t="shared" si="8"/>
        <v>6551.5099999999993</v>
      </c>
      <c r="N103" s="127">
        <f t="shared" si="9"/>
        <v>28015.142454021294</v>
      </c>
    </row>
    <row r="104" spans="1:14" ht="21.95" customHeight="1" x14ac:dyDescent="0.15">
      <c r="A104" s="76">
        <v>103</v>
      </c>
      <c r="B104" s="158" t="s">
        <v>941</v>
      </c>
      <c r="C104" s="159" t="s">
        <v>942</v>
      </c>
      <c r="D104" s="159" t="s">
        <v>943</v>
      </c>
      <c r="E104" s="159" t="s">
        <v>1901</v>
      </c>
      <c r="F104" s="158">
        <v>3</v>
      </c>
      <c r="G104" s="158">
        <v>60</v>
      </c>
      <c r="H104" s="158">
        <v>3</v>
      </c>
      <c r="I104" s="160">
        <v>3</v>
      </c>
      <c r="J104" s="61">
        <f t="shared" si="5"/>
        <v>1746.8953004005341</v>
      </c>
      <c r="K104" s="61">
        <f t="shared" si="6"/>
        <v>6572.2457178735876</v>
      </c>
      <c r="L104" s="126">
        <f t="shared" si="7"/>
        <v>8319.141018274122</v>
      </c>
      <c r="M104" s="126">
        <f t="shared" si="8"/>
        <v>2807.79</v>
      </c>
      <c r="N104" s="127">
        <f t="shared" si="9"/>
        <v>11126.931018274121</v>
      </c>
    </row>
    <row r="105" spans="1:14" ht="21.95" customHeight="1" x14ac:dyDescent="0.15">
      <c r="A105" s="76">
        <v>104</v>
      </c>
      <c r="B105" s="158" t="s">
        <v>944</v>
      </c>
      <c r="C105" s="159" t="s">
        <v>460</v>
      </c>
      <c r="D105" s="159" t="s">
        <v>461</v>
      </c>
      <c r="E105" s="162" t="s">
        <v>1901</v>
      </c>
      <c r="F105" s="165">
        <v>4</v>
      </c>
      <c r="G105" s="165">
        <v>100</v>
      </c>
      <c r="H105" s="165">
        <v>2</v>
      </c>
      <c r="I105" s="171">
        <v>4</v>
      </c>
      <c r="J105" s="61">
        <f t="shared" si="5"/>
        <v>1746.8953004005341</v>
      </c>
      <c r="K105" s="61">
        <f t="shared" si="6"/>
        <v>8762.9942904981162</v>
      </c>
      <c r="L105" s="126">
        <f t="shared" si="7"/>
        <v>10509.889590898651</v>
      </c>
      <c r="M105" s="126">
        <f t="shared" si="8"/>
        <v>1871.86</v>
      </c>
      <c r="N105" s="127">
        <f t="shared" si="9"/>
        <v>12381.749590898651</v>
      </c>
    </row>
    <row r="106" spans="1:14" ht="21.95" customHeight="1" x14ac:dyDescent="0.15">
      <c r="A106" s="76">
        <v>105</v>
      </c>
      <c r="B106" s="158" t="s">
        <v>945</v>
      </c>
      <c r="C106" s="159" t="s">
        <v>19</v>
      </c>
      <c r="D106" s="159" t="s">
        <v>946</v>
      </c>
      <c r="E106" s="161" t="s">
        <v>1901</v>
      </c>
      <c r="F106" s="165">
        <v>4</v>
      </c>
      <c r="G106" s="165">
        <v>99</v>
      </c>
      <c r="H106" s="165">
        <v>5</v>
      </c>
      <c r="I106" s="171">
        <v>4</v>
      </c>
      <c r="J106" s="61">
        <f t="shared" si="5"/>
        <v>1746.8953004005341</v>
      </c>
      <c r="K106" s="61">
        <f t="shared" si="6"/>
        <v>8762.9942904981162</v>
      </c>
      <c r="L106" s="126">
        <f t="shared" si="7"/>
        <v>10509.889590898651</v>
      </c>
      <c r="M106" s="126">
        <f t="shared" si="8"/>
        <v>4679.6499999999996</v>
      </c>
      <c r="N106" s="127">
        <f t="shared" si="9"/>
        <v>15189.53959089865</v>
      </c>
    </row>
    <row r="107" spans="1:14" ht="21.95" customHeight="1" x14ac:dyDescent="0.15">
      <c r="A107" s="76">
        <v>106</v>
      </c>
      <c r="B107" s="158" t="s">
        <v>947</v>
      </c>
      <c r="C107" s="159" t="s">
        <v>948</v>
      </c>
      <c r="D107" s="159" t="s">
        <v>949</v>
      </c>
      <c r="E107" s="159" t="s">
        <v>1901</v>
      </c>
      <c r="F107" s="165">
        <v>5</v>
      </c>
      <c r="G107" s="165">
        <v>115</v>
      </c>
      <c r="H107" s="165">
        <v>0</v>
      </c>
      <c r="I107" s="171">
        <v>5</v>
      </c>
      <c r="J107" s="61">
        <f t="shared" si="5"/>
        <v>1746.8953004005341</v>
      </c>
      <c r="K107" s="61">
        <f t="shared" si="6"/>
        <v>10953.742863122645</v>
      </c>
      <c r="L107" s="126">
        <f t="shared" si="7"/>
        <v>12700.638163523179</v>
      </c>
      <c r="M107" s="126">
        <f t="shared" si="8"/>
        <v>0</v>
      </c>
      <c r="N107" s="127">
        <f t="shared" si="9"/>
        <v>12700.638163523179</v>
      </c>
    </row>
    <row r="108" spans="1:14" ht="21.95" customHeight="1" x14ac:dyDescent="0.15">
      <c r="A108" s="76">
        <v>107</v>
      </c>
      <c r="B108" s="158" t="s">
        <v>950</v>
      </c>
      <c r="C108" s="159" t="s">
        <v>951</v>
      </c>
      <c r="D108" s="159" t="s">
        <v>952</v>
      </c>
      <c r="E108" s="159" t="s">
        <v>1901</v>
      </c>
      <c r="F108" s="165">
        <v>3</v>
      </c>
      <c r="G108" s="165">
        <v>75</v>
      </c>
      <c r="H108" s="165">
        <v>3</v>
      </c>
      <c r="I108" s="171">
        <v>3</v>
      </c>
      <c r="J108" s="61">
        <f t="shared" si="5"/>
        <v>1746.8953004005341</v>
      </c>
      <c r="K108" s="61">
        <f t="shared" si="6"/>
        <v>6572.2457178735876</v>
      </c>
      <c r="L108" s="126">
        <f t="shared" si="7"/>
        <v>8319.141018274122</v>
      </c>
      <c r="M108" s="126">
        <f t="shared" si="8"/>
        <v>2807.79</v>
      </c>
      <c r="N108" s="127">
        <f t="shared" si="9"/>
        <v>11126.931018274121</v>
      </c>
    </row>
    <row r="109" spans="1:14" ht="21.95" customHeight="1" x14ac:dyDescent="0.15">
      <c r="A109" s="76">
        <v>108</v>
      </c>
      <c r="B109" s="158" t="s">
        <v>953</v>
      </c>
      <c r="C109" s="159" t="s">
        <v>954</v>
      </c>
      <c r="D109" s="159" t="s">
        <v>1449</v>
      </c>
      <c r="E109" s="162" t="s">
        <v>1901</v>
      </c>
      <c r="F109" s="165">
        <v>7</v>
      </c>
      <c r="G109" s="165">
        <v>165</v>
      </c>
      <c r="H109" s="165">
        <v>13</v>
      </c>
      <c r="I109" s="171">
        <v>7</v>
      </c>
      <c r="J109" s="61">
        <f t="shared" si="5"/>
        <v>1746.8953004005341</v>
      </c>
      <c r="K109" s="61">
        <f t="shared" si="6"/>
        <v>15335.240008371704</v>
      </c>
      <c r="L109" s="126">
        <f t="shared" si="7"/>
        <v>17082.135308772238</v>
      </c>
      <c r="M109" s="126">
        <f t="shared" si="8"/>
        <v>12167.09</v>
      </c>
      <c r="N109" s="127">
        <f t="shared" si="9"/>
        <v>29249.225308772238</v>
      </c>
    </row>
    <row r="110" spans="1:14" ht="21.95" customHeight="1" x14ac:dyDescent="0.15">
      <c r="A110" s="76">
        <v>109</v>
      </c>
      <c r="B110" s="158" t="s">
        <v>955</v>
      </c>
      <c r="C110" s="159" t="s">
        <v>956</v>
      </c>
      <c r="D110" s="159" t="s">
        <v>957</v>
      </c>
      <c r="E110" s="161" t="s">
        <v>1901</v>
      </c>
      <c r="F110" s="165">
        <v>3</v>
      </c>
      <c r="G110" s="165">
        <v>60</v>
      </c>
      <c r="H110" s="165">
        <v>1</v>
      </c>
      <c r="I110" s="171">
        <v>3</v>
      </c>
      <c r="J110" s="61">
        <f t="shared" si="5"/>
        <v>1746.8953004005341</v>
      </c>
      <c r="K110" s="61">
        <f t="shared" si="6"/>
        <v>6572.2457178735876</v>
      </c>
      <c r="L110" s="126">
        <f t="shared" si="7"/>
        <v>8319.141018274122</v>
      </c>
      <c r="M110" s="126">
        <f t="shared" si="8"/>
        <v>935.93</v>
      </c>
      <c r="N110" s="127">
        <f t="shared" si="9"/>
        <v>9255.0710182741223</v>
      </c>
    </row>
    <row r="111" spans="1:14" ht="21.95" customHeight="1" x14ac:dyDescent="0.15">
      <c r="A111" s="76">
        <v>110</v>
      </c>
      <c r="B111" s="158" t="s">
        <v>958</v>
      </c>
      <c r="C111" s="159" t="s">
        <v>959</v>
      </c>
      <c r="D111" s="159" t="s">
        <v>960</v>
      </c>
      <c r="E111" s="159" t="s">
        <v>1901</v>
      </c>
      <c r="F111" s="165">
        <v>2</v>
      </c>
      <c r="G111" s="165">
        <v>30</v>
      </c>
      <c r="H111" s="165">
        <v>0</v>
      </c>
      <c r="I111" s="171">
        <v>2</v>
      </c>
      <c r="J111" s="61">
        <f t="shared" si="5"/>
        <v>1746.8953004005341</v>
      </c>
      <c r="K111" s="61">
        <f t="shared" si="6"/>
        <v>4381.4971452490581</v>
      </c>
      <c r="L111" s="126">
        <f t="shared" si="7"/>
        <v>6128.3924456495924</v>
      </c>
      <c r="M111" s="126">
        <f t="shared" si="8"/>
        <v>0</v>
      </c>
      <c r="N111" s="127">
        <f t="shared" si="9"/>
        <v>6128.3924456495924</v>
      </c>
    </row>
    <row r="112" spans="1:14" ht="21.95" customHeight="1" x14ac:dyDescent="0.15">
      <c r="A112" s="76">
        <v>111</v>
      </c>
      <c r="B112" s="158" t="s">
        <v>961</v>
      </c>
      <c r="C112" s="159" t="s">
        <v>649</v>
      </c>
      <c r="D112" s="159" t="s">
        <v>962</v>
      </c>
      <c r="E112" s="163" t="s">
        <v>1901</v>
      </c>
      <c r="F112" s="165">
        <v>3</v>
      </c>
      <c r="G112" s="165">
        <v>75</v>
      </c>
      <c r="H112" s="165">
        <v>7</v>
      </c>
      <c r="I112" s="171">
        <v>3</v>
      </c>
      <c r="J112" s="61">
        <f t="shared" si="5"/>
        <v>1746.8953004005341</v>
      </c>
      <c r="K112" s="61">
        <f t="shared" si="6"/>
        <v>6572.2457178735876</v>
      </c>
      <c r="L112" s="126">
        <f t="shared" si="7"/>
        <v>8319.141018274122</v>
      </c>
      <c r="M112" s="126">
        <f t="shared" si="8"/>
        <v>6551.5099999999993</v>
      </c>
      <c r="N112" s="127">
        <f t="shared" si="9"/>
        <v>14870.651018274122</v>
      </c>
    </row>
    <row r="113" spans="1:14" ht="21.95" customHeight="1" x14ac:dyDescent="0.15">
      <c r="A113" s="76">
        <v>112</v>
      </c>
      <c r="B113" s="158" t="s">
        <v>963</v>
      </c>
      <c r="C113" s="159" t="s">
        <v>964</v>
      </c>
      <c r="D113" s="159" t="s">
        <v>965</v>
      </c>
      <c r="E113" s="159" t="s">
        <v>1901</v>
      </c>
      <c r="F113" s="165">
        <v>4</v>
      </c>
      <c r="G113" s="165">
        <v>100</v>
      </c>
      <c r="H113" s="165">
        <v>4</v>
      </c>
      <c r="I113" s="171">
        <v>4</v>
      </c>
      <c r="J113" s="61">
        <f t="shared" si="5"/>
        <v>1746.8953004005341</v>
      </c>
      <c r="K113" s="61">
        <f t="shared" si="6"/>
        <v>8762.9942904981162</v>
      </c>
      <c r="L113" s="126">
        <f t="shared" si="7"/>
        <v>10509.889590898651</v>
      </c>
      <c r="M113" s="126">
        <f t="shared" si="8"/>
        <v>3743.72</v>
      </c>
      <c r="N113" s="127">
        <f t="shared" si="9"/>
        <v>14253.60959089865</v>
      </c>
    </row>
    <row r="114" spans="1:14" ht="21.95" customHeight="1" x14ac:dyDescent="0.15">
      <c r="A114" s="76">
        <v>113</v>
      </c>
      <c r="B114" s="158" t="s">
        <v>966</v>
      </c>
      <c r="C114" s="159" t="s">
        <v>20</v>
      </c>
      <c r="D114" s="159" t="s">
        <v>967</v>
      </c>
      <c r="E114" s="159" t="s">
        <v>1901</v>
      </c>
      <c r="F114" s="165">
        <v>6</v>
      </c>
      <c r="G114" s="165">
        <v>132</v>
      </c>
      <c r="H114" s="165">
        <v>7</v>
      </c>
      <c r="I114" s="171">
        <v>6</v>
      </c>
      <c r="J114" s="61">
        <f t="shared" si="5"/>
        <v>1746.8953004005341</v>
      </c>
      <c r="K114" s="61">
        <f t="shared" si="6"/>
        <v>13144.491435747175</v>
      </c>
      <c r="L114" s="126">
        <f t="shared" si="7"/>
        <v>14891.38673614771</v>
      </c>
      <c r="M114" s="126">
        <f t="shared" si="8"/>
        <v>6551.5099999999993</v>
      </c>
      <c r="N114" s="127">
        <f t="shared" si="9"/>
        <v>21442.896736147708</v>
      </c>
    </row>
    <row r="115" spans="1:14" ht="21.95" customHeight="1" x14ac:dyDescent="0.15">
      <c r="A115" s="76">
        <v>114</v>
      </c>
      <c r="B115" s="158" t="s">
        <v>968</v>
      </c>
      <c r="C115" s="159" t="s">
        <v>969</v>
      </c>
      <c r="D115" s="159" t="s">
        <v>970</v>
      </c>
      <c r="E115" s="159" t="s">
        <v>1901</v>
      </c>
      <c r="F115" s="165">
        <v>3</v>
      </c>
      <c r="G115" s="165">
        <v>73</v>
      </c>
      <c r="H115" s="165">
        <v>1</v>
      </c>
      <c r="I115" s="171">
        <v>3</v>
      </c>
      <c r="J115" s="61">
        <f t="shared" si="5"/>
        <v>1746.8953004005341</v>
      </c>
      <c r="K115" s="61">
        <f t="shared" si="6"/>
        <v>6572.2457178735876</v>
      </c>
      <c r="L115" s="126">
        <f t="shared" si="7"/>
        <v>8319.141018274122</v>
      </c>
      <c r="M115" s="126">
        <f t="shared" si="8"/>
        <v>935.93</v>
      </c>
      <c r="N115" s="127">
        <f t="shared" si="9"/>
        <v>9255.0710182741223</v>
      </c>
    </row>
    <row r="116" spans="1:14" ht="21.95" customHeight="1" x14ac:dyDescent="0.15">
      <c r="A116" s="76">
        <v>115</v>
      </c>
      <c r="B116" s="158" t="s">
        <v>971</v>
      </c>
      <c r="C116" s="159" t="s">
        <v>972</v>
      </c>
      <c r="D116" s="159" t="s">
        <v>973</v>
      </c>
      <c r="E116" s="159" t="s">
        <v>1901</v>
      </c>
      <c r="F116" s="165">
        <v>6</v>
      </c>
      <c r="G116" s="165">
        <v>117</v>
      </c>
      <c r="H116" s="165">
        <v>5</v>
      </c>
      <c r="I116" s="171">
        <v>6</v>
      </c>
      <c r="J116" s="61">
        <f t="shared" si="5"/>
        <v>1746.8953004005341</v>
      </c>
      <c r="K116" s="61">
        <f t="shared" si="6"/>
        <v>13144.491435747175</v>
      </c>
      <c r="L116" s="126">
        <f t="shared" si="7"/>
        <v>14891.38673614771</v>
      </c>
      <c r="M116" s="126">
        <f t="shared" si="8"/>
        <v>4679.6499999999996</v>
      </c>
      <c r="N116" s="127">
        <f t="shared" si="9"/>
        <v>19571.036736147711</v>
      </c>
    </row>
    <row r="117" spans="1:14" ht="21.95" customHeight="1" x14ac:dyDescent="0.15">
      <c r="A117" s="76">
        <v>116</v>
      </c>
      <c r="B117" s="158" t="s">
        <v>974</v>
      </c>
      <c r="C117" s="159" t="s">
        <v>975</v>
      </c>
      <c r="D117" s="159" t="s">
        <v>976</v>
      </c>
      <c r="E117" s="159" t="s">
        <v>1901</v>
      </c>
      <c r="F117" s="165">
        <v>4</v>
      </c>
      <c r="G117" s="165">
        <v>92</v>
      </c>
      <c r="H117" s="165">
        <v>2</v>
      </c>
      <c r="I117" s="171">
        <v>4</v>
      </c>
      <c r="J117" s="61">
        <f t="shared" si="5"/>
        <v>1746.8953004005341</v>
      </c>
      <c r="K117" s="61">
        <f t="shared" si="6"/>
        <v>8762.9942904981162</v>
      </c>
      <c r="L117" s="126">
        <f t="shared" si="7"/>
        <v>10509.889590898651</v>
      </c>
      <c r="M117" s="126">
        <f t="shared" si="8"/>
        <v>1871.86</v>
      </c>
      <c r="N117" s="127">
        <f t="shared" si="9"/>
        <v>12381.749590898651</v>
      </c>
    </row>
    <row r="118" spans="1:14" ht="21.95" customHeight="1" x14ac:dyDescent="0.15">
      <c r="A118" s="76">
        <v>117</v>
      </c>
      <c r="B118" s="158" t="s">
        <v>977</v>
      </c>
      <c r="C118" s="159" t="s">
        <v>982</v>
      </c>
      <c r="D118" s="159" t="s">
        <v>983</v>
      </c>
      <c r="E118" s="163" t="s">
        <v>1901</v>
      </c>
      <c r="F118" s="165">
        <v>6</v>
      </c>
      <c r="G118" s="165">
        <v>110</v>
      </c>
      <c r="H118" s="165">
        <v>4</v>
      </c>
      <c r="I118" s="171">
        <v>6</v>
      </c>
      <c r="J118" s="61">
        <f t="shared" si="5"/>
        <v>1746.8953004005341</v>
      </c>
      <c r="K118" s="61">
        <f t="shared" si="6"/>
        <v>13144.491435747175</v>
      </c>
      <c r="L118" s="126">
        <f t="shared" si="7"/>
        <v>14891.38673614771</v>
      </c>
      <c r="M118" s="126">
        <f t="shared" si="8"/>
        <v>3743.72</v>
      </c>
      <c r="N118" s="127">
        <f t="shared" si="9"/>
        <v>18635.106736147711</v>
      </c>
    </row>
    <row r="119" spans="1:14" ht="21.95" customHeight="1" x14ac:dyDescent="0.15">
      <c r="A119" s="76">
        <v>118</v>
      </c>
      <c r="B119" s="158" t="s">
        <v>984</v>
      </c>
      <c r="C119" s="159" t="s">
        <v>985</v>
      </c>
      <c r="D119" s="159" t="s">
        <v>986</v>
      </c>
      <c r="E119" s="159" t="s">
        <v>1901</v>
      </c>
      <c r="F119" s="165">
        <v>5</v>
      </c>
      <c r="G119" s="165">
        <v>105</v>
      </c>
      <c r="H119" s="165">
        <v>3</v>
      </c>
      <c r="I119" s="171">
        <v>5</v>
      </c>
      <c r="J119" s="61">
        <f t="shared" si="5"/>
        <v>1746.8953004005341</v>
      </c>
      <c r="K119" s="61">
        <f t="shared" si="6"/>
        <v>10953.742863122645</v>
      </c>
      <c r="L119" s="126">
        <f t="shared" si="7"/>
        <v>12700.638163523179</v>
      </c>
      <c r="M119" s="126">
        <f t="shared" si="8"/>
        <v>2807.79</v>
      </c>
      <c r="N119" s="127">
        <f t="shared" si="9"/>
        <v>15508.428163523178</v>
      </c>
    </row>
    <row r="120" spans="1:14" ht="21.95" customHeight="1" x14ac:dyDescent="0.15">
      <c r="A120" s="76">
        <v>119</v>
      </c>
      <c r="B120" s="158" t="s">
        <v>987</v>
      </c>
      <c r="C120" s="159" t="s">
        <v>988</v>
      </c>
      <c r="D120" s="159" t="s">
        <v>989</v>
      </c>
      <c r="E120" s="159" t="s">
        <v>1901</v>
      </c>
      <c r="F120" s="165">
        <v>6</v>
      </c>
      <c r="G120" s="165">
        <v>150</v>
      </c>
      <c r="H120" s="165">
        <v>6</v>
      </c>
      <c r="I120" s="171">
        <v>6</v>
      </c>
      <c r="J120" s="61">
        <f t="shared" si="5"/>
        <v>1746.8953004005341</v>
      </c>
      <c r="K120" s="61">
        <f t="shared" si="6"/>
        <v>13144.491435747175</v>
      </c>
      <c r="L120" s="126">
        <f t="shared" si="7"/>
        <v>14891.38673614771</v>
      </c>
      <c r="M120" s="126">
        <f t="shared" si="8"/>
        <v>5615.58</v>
      </c>
      <c r="N120" s="127">
        <f t="shared" si="9"/>
        <v>20506.966736147711</v>
      </c>
    </row>
    <row r="121" spans="1:14" ht="21.95" customHeight="1" x14ac:dyDescent="0.15">
      <c r="A121" s="76">
        <v>120</v>
      </c>
      <c r="B121" s="158" t="s">
        <v>990</v>
      </c>
      <c r="C121" s="159" t="s">
        <v>991</v>
      </c>
      <c r="D121" s="159" t="s">
        <v>992</v>
      </c>
      <c r="E121" s="162" t="s">
        <v>1901</v>
      </c>
      <c r="F121" s="165">
        <v>2</v>
      </c>
      <c r="G121" s="165">
        <v>40</v>
      </c>
      <c r="H121" s="165">
        <v>0</v>
      </c>
      <c r="I121" s="171">
        <v>2</v>
      </c>
      <c r="J121" s="61">
        <f t="shared" si="5"/>
        <v>1746.8953004005341</v>
      </c>
      <c r="K121" s="61">
        <f t="shared" si="6"/>
        <v>4381.4971452490581</v>
      </c>
      <c r="L121" s="126">
        <f t="shared" si="7"/>
        <v>6128.3924456495924</v>
      </c>
      <c r="M121" s="126">
        <f t="shared" si="8"/>
        <v>0</v>
      </c>
      <c r="N121" s="127">
        <f t="shared" si="9"/>
        <v>6128.3924456495924</v>
      </c>
    </row>
    <row r="122" spans="1:14" ht="21.95" customHeight="1" x14ac:dyDescent="0.15">
      <c r="A122" s="76">
        <v>121</v>
      </c>
      <c r="B122" s="158" t="s">
        <v>993</v>
      </c>
      <c r="C122" s="159" t="s">
        <v>994</v>
      </c>
      <c r="D122" s="159" t="s">
        <v>995</v>
      </c>
      <c r="E122" s="159" t="s">
        <v>1901</v>
      </c>
      <c r="F122" s="165">
        <v>8</v>
      </c>
      <c r="G122" s="165">
        <v>175</v>
      </c>
      <c r="H122" s="165">
        <v>3</v>
      </c>
      <c r="I122" s="171">
        <v>8</v>
      </c>
      <c r="J122" s="61">
        <f t="shared" si="5"/>
        <v>1746.8953004005341</v>
      </c>
      <c r="K122" s="61">
        <f t="shared" si="6"/>
        <v>17525.988580996232</v>
      </c>
      <c r="L122" s="126">
        <f t="shared" si="7"/>
        <v>19272.883881396767</v>
      </c>
      <c r="M122" s="126">
        <f t="shared" si="8"/>
        <v>2807.79</v>
      </c>
      <c r="N122" s="127">
        <f t="shared" si="9"/>
        <v>22080.673881396768</v>
      </c>
    </row>
    <row r="123" spans="1:14" ht="21.95" customHeight="1" x14ac:dyDescent="0.15">
      <c r="A123" s="76">
        <v>122</v>
      </c>
      <c r="B123" s="158" t="s">
        <v>996</v>
      </c>
      <c r="C123" s="159" t="s">
        <v>997</v>
      </c>
      <c r="D123" s="159" t="s">
        <v>998</v>
      </c>
      <c r="E123" s="159" t="s">
        <v>1901</v>
      </c>
      <c r="F123" s="158">
        <v>4</v>
      </c>
      <c r="G123" s="158">
        <v>71</v>
      </c>
      <c r="H123" s="158">
        <v>1</v>
      </c>
      <c r="I123" s="160">
        <v>4</v>
      </c>
      <c r="J123" s="61">
        <f t="shared" si="5"/>
        <v>1746.8953004005341</v>
      </c>
      <c r="K123" s="61">
        <f t="shared" si="6"/>
        <v>8762.9942904981162</v>
      </c>
      <c r="L123" s="126">
        <f t="shared" si="7"/>
        <v>10509.889590898651</v>
      </c>
      <c r="M123" s="126">
        <f t="shared" si="8"/>
        <v>935.93</v>
      </c>
      <c r="N123" s="127">
        <f t="shared" si="9"/>
        <v>11445.819590898651</v>
      </c>
    </row>
    <row r="124" spans="1:14" ht="21.95" customHeight="1" x14ac:dyDescent="0.15">
      <c r="A124" s="76">
        <v>123</v>
      </c>
      <c r="B124" s="158" t="s">
        <v>999</v>
      </c>
      <c r="C124" s="159" t="s">
        <v>1000</v>
      </c>
      <c r="D124" s="159" t="s">
        <v>1001</v>
      </c>
      <c r="E124" s="159" t="s">
        <v>1901</v>
      </c>
      <c r="F124" s="165">
        <v>7</v>
      </c>
      <c r="G124" s="165">
        <v>175</v>
      </c>
      <c r="H124" s="165">
        <v>4</v>
      </c>
      <c r="I124" s="171">
        <v>7</v>
      </c>
      <c r="J124" s="61">
        <f t="shared" si="5"/>
        <v>1746.8953004005341</v>
      </c>
      <c r="K124" s="61">
        <f t="shared" si="6"/>
        <v>15335.240008371704</v>
      </c>
      <c r="L124" s="126">
        <f t="shared" si="7"/>
        <v>17082.135308772238</v>
      </c>
      <c r="M124" s="126">
        <f t="shared" si="8"/>
        <v>3743.72</v>
      </c>
      <c r="N124" s="127">
        <f t="shared" si="9"/>
        <v>20825.855308772239</v>
      </c>
    </row>
    <row r="125" spans="1:14" ht="21.95" customHeight="1" x14ac:dyDescent="0.15">
      <c r="A125" s="76">
        <v>124</v>
      </c>
      <c r="B125" s="158" t="s">
        <v>1002</v>
      </c>
      <c r="C125" s="159" t="s">
        <v>1003</v>
      </c>
      <c r="D125" s="159" t="s">
        <v>1004</v>
      </c>
      <c r="E125" s="161" t="s">
        <v>1901</v>
      </c>
      <c r="F125" s="165">
        <v>4</v>
      </c>
      <c r="G125" s="165">
        <v>91</v>
      </c>
      <c r="H125" s="165">
        <v>1</v>
      </c>
      <c r="I125" s="171">
        <v>4</v>
      </c>
      <c r="J125" s="61">
        <f t="shared" si="5"/>
        <v>1746.8953004005341</v>
      </c>
      <c r="K125" s="61">
        <f t="shared" si="6"/>
        <v>8762.9942904981162</v>
      </c>
      <c r="L125" s="126">
        <f t="shared" si="7"/>
        <v>10509.889590898651</v>
      </c>
      <c r="M125" s="126">
        <f t="shared" si="8"/>
        <v>935.93</v>
      </c>
      <c r="N125" s="127">
        <f t="shared" si="9"/>
        <v>11445.819590898651</v>
      </c>
    </row>
    <row r="126" spans="1:14" ht="21.95" customHeight="1" x14ac:dyDescent="0.15">
      <c r="A126" s="76">
        <v>125</v>
      </c>
      <c r="B126" s="158" t="s">
        <v>1006</v>
      </c>
      <c r="C126" s="159" t="s">
        <v>1007</v>
      </c>
      <c r="D126" s="159" t="s">
        <v>1008</v>
      </c>
      <c r="E126" s="159" t="s">
        <v>1901</v>
      </c>
      <c r="F126" s="165">
        <v>9</v>
      </c>
      <c r="G126" s="165">
        <v>213</v>
      </c>
      <c r="H126" s="165">
        <v>5</v>
      </c>
      <c r="I126" s="171">
        <v>9</v>
      </c>
      <c r="J126" s="61">
        <f t="shared" si="5"/>
        <v>1746.8953004005341</v>
      </c>
      <c r="K126" s="61">
        <f t="shared" si="6"/>
        <v>19716.737153620761</v>
      </c>
      <c r="L126" s="126">
        <f t="shared" si="7"/>
        <v>21463.632454021295</v>
      </c>
      <c r="M126" s="126">
        <f t="shared" si="8"/>
        <v>4679.6499999999996</v>
      </c>
      <c r="N126" s="127">
        <f t="shared" si="9"/>
        <v>26143.282454021297</v>
      </c>
    </row>
    <row r="127" spans="1:14" ht="21.95" customHeight="1" x14ac:dyDescent="0.15">
      <c r="A127" s="76">
        <v>126</v>
      </c>
      <c r="B127" s="158" t="s">
        <v>1009</v>
      </c>
      <c r="C127" s="159" t="s">
        <v>1010</v>
      </c>
      <c r="D127" s="159" t="s">
        <v>1011</v>
      </c>
      <c r="E127" s="162" t="s">
        <v>1901</v>
      </c>
      <c r="F127" s="165">
        <v>4</v>
      </c>
      <c r="G127" s="165">
        <v>100</v>
      </c>
      <c r="H127" s="165">
        <v>4</v>
      </c>
      <c r="I127" s="171">
        <v>4</v>
      </c>
      <c r="J127" s="61">
        <f t="shared" si="5"/>
        <v>1746.8953004005341</v>
      </c>
      <c r="K127" s="61">
        <f t="shared" si="6"/>
        <v>8762.9942904981162</v>
      </c>
      <c r="L127" s="126">
        <f t="shared" si="7"/>
        <v>10509.889590898651</v>
      </c>
      <c r="M127" s="126">
        <f t="shared" si="8"/>
        <v>3743.72</v>
      </c>
      <c r="N127" s="127">
        <f t="shared" si="9"/>
        <v>14253.60959089865</v>
      </c>
    </row>
    <row r="128" spans="1:14" ht="21.95" customHeight="1" x14ac:dyDescent="0.15">
      <c r="A128" s="76">
        <v>127</v>
      </c>
      <c r="B128" s="158" t="s">
        <v>1012</v>
      </c>
      <c r="C128" s="159" t="s">
        <v>283</v>
      </c>
      <c r="D128" s="159" t="s">
        <v>1013</v>
      </c>
      <c r="E128" s="159" t="s">
        <v>1901</v>
      </c>
      <c r="F128" s="165">
        <v>6</v>
      </c>
      <c r="G128" s="165">
        <v>134</v>
      </c>
      <c r="H128" s="165">
        <v>4</v>
      </c>
      <c r="I128" s="171">
        <v>6</v>
      </c>
      <c r="J128" s="61">
        <f t="shared" si="5"/>
        <v>1746.8953004005341</v>
      </c>
      <c r="K128" s="61">
        <f t="shared" si="6"/>
        <v>13144.491435747175</v>
      </c>
      <c r="L128" s="126">
        <f t="shared" si="7"/>
        <v>14891.38673614771</v>
      </c>
      <c r="M128" s="126">
        <f t="shared" si="8"/>
        <v>3743.72</v>
      </c>
      <c r="N128" s="127">
        <f t="shared" si="9"/>
        <v>18635.106736147711</v>
      </c>
    </row>
    <row r="129" spans="1:14" ht="21.95" customHeight="1" x14ac:dyDescent="0.15">
      <c r="A129" s="76">
        <v>128</v>
      </c>
      <c r="B129" s="158" t="s">
        <v>1014</v>
      </c>
      <c r="C129" s="159" t="s">
        <v>1015</v>
      </c>
      <c r="D129" s="159" t="s">
        <v>1016</v>
      </c>
      <c r="E129" s="159" t="s">
        <v>1901</v>
      </c>
      <c r="F129" s="165">
        <v>9</v>
      </c>
      <c r="G129" s="165">
        <v>211</v>
      </c>
      <c r="H129" s="165">
        <v>3</v>
      </c>
      <c r="I129" s="171">
        <v>9</v>
      </c>
      <c r="J129" s="61">
        <f t="shared" si="5"/>
        <v>1746.8953004005341</v>
      </c>
      <c r="K129" s="61">
        <f t="shared" si="6"/>
        <v>19716.737153620761</v>
      </c>
      <c r="L129" s="126">
        <f t="shared" si="7"/>
        <v>21463.632454021295</v>
      </c>
      <c r="M129" s="126">
        <f t="shared" si="8"/>
        <v>2807.79</v>
      </c>
      <c r="N129" s="127">
        <f t="shared" si="9"/>
        <v>24271.422454021296</v>
      </c>
    </row>
    <row r="130" spans="1:14" ht="21.95" customHeight="1" x14ac:dyDescent="0.15">
      <c r="A130" s="76">
        <v>129</v>
      </c>
      <c r="B130" s="158" t="s">
        <v>1018</v>
      </c>
      <c r="C130" s="159" t="s">
        <v>1019</v>
      </c>
      <c r="D130" s="159" t="s">
        <v>1020</v>
      </c>
      <c r="E130" s="159" t="s">
        <v>1901</v>
      </c>
      <c r="F130" s="165">
        <v>3</v>
      </c>
      <c r="G130" s="165">
        <v>51</v>
      </c>
      <c r="H130" s="165">
        <v>1</v>
      </c>
      <c r="I130" s="171">
        <v>3</v>
      </c>
      <c r="J130" s="61">
        <f t="shared" si="5"/>
        <v>1746.8953004005341</v>
      </c>
      <c r="K130" s="61">
        <f t="shared" si="6"/>
        <v>6572.2457178735876</v>
      </c>
      <c r="L130" s="126">
        <f t="shared" si="7"/>
        <v>8319.141018274122</v>
      </c>
      <c r="M130" s="126">
        <f t="shared" si="8"/>
        <v>935.93</v>
      </c>
      <c r="N130" s="127">
        <f t="shared" si="9"/>
        <v>9255.0710182741223</v>
      </c>
    </row>
    <row r="131" spans="1:14" ht="21.95" customHeight="1" x14ac:dyDescent="0.15">
      <c r="A131" s="76">
        <v>130</v>
      </c>
      <c r="B131" s="158" t="s">
        <v>1021</v>
      </c>
      <c r="C131" s="159" t="s">
        <v>1022</v>
      </c>
      <c r="D131" s="159" t="s">
        <v>1445</v>
      </c>
      <c r="E131" s="162" t="s">
        <v>1901</v>
      </c>
      <c r="F131" s="165">
        <v>3</v>
      </c>
      <c r="G131" s="165">
        <v>53</v>
      </c>
      <c r="H131" s="165">
        <v>1</v>
      </c>
      <c r="I131" s="171">
        <v>3</v>
      </c>
      <c r="J131" s="61">
        <f t="shared" ref="J131:J194" si="10">1308424.58/749</f>
        <v>1746.8953004005341</v>
      </c>
      <c r="K131" s="61">
        <f t="shared" ref="K131:K194" si="11">5233698.34/2389*I131</f>
        <v>6572.2457178735876</v>
      </c>
      <c r="L131" s="126">
        <f t="shared" ref="L131:L194" si="12">J131+K131</f>
        <v>8319.141018274122</v>
      </c>
      <c r="M131" s="126">
        <f t="shared" ref="M131:M194" si="13">935.93*H131</f>
        <v>935.93</v>
      </c>
      <c r="N131" s="127">
        <f t="shared" ref="N131:N194" si="14">L131+M131</f>
        <v>9255.0710182741223</v>
      </c>
    </row>
    <row r="132" spans="1:14" ht="21.95" customHeight="1" x14ac:dyDescent="0.15">
      <c r="A132" s="76">
        <v>131</v>
      </c>
      <c r="B132" s="158" t="s">
        <v>1023</v>
      </c>
      <c r="C132" s="159" t="s">
        <v>1916</v>
      </c>
      <c r="D132" s="159" t="s">
        <v>1024</v>
      </c>
      <c r="E132" s="159" t="s">
        <v>1901</v>
      </c>
      <c r="F132" s="165">
        <v>4</v>
      </c>
      <c r="G132" s="165">
        <v>87</v>
      </c>
      <c r="H132" s="165">
        <v>4</v>
      </c>
      <c r="I132" s="171">
        <v>4</v>
      </c>
      <c r="J132" s="61">
        <f t="shared" si="10"/>
        <v>1746.8953004005341</v>
      </c>
      <c r="K132" s="61">
        <f t="shared" si="11"/>
        <v>8762.9942904981162</v>
      </c>
      <c r="L132" s="126">
        <f t="shared" si="12"/>
        <v>10509.889590898651</v>
      </c>
      <c r="M132" s="126">
        <f t="shared" si="13"/>
        <v>3743.72</v>
      </c>
      <c r="N132" s="127">
        <f t="shared" si="14"/>
        <v>14253.60959089865</v>
      </c>
    </row>
    <row r="133" spans="1:14" ht="21.95" customHeight="1" x14ac:dyDescent="0.15">
      <c r="A133" s="76">
        <v>132</v>
      </c>
      <c r="B133" s="158" t="s">
        <v>1025</v>
      </c>
      <c r="C133" s="159" t="s">
        <v>1026</v>
      </c>
      <c r="D133" s="159" t="s">
        <v>1027</v>
      </c>
      <c r="E133" s="161" t="s">
        <v>1901</v>
      </c>
      <c r="F133" s="165">
        <v>3</v>
      </c>
      <c r="G133" s="165">
        <v>74</v>
      </c>
      <c r="H133" s="165">
        <v>1</v>
      </c>
      <c r="I133" s="171">
        <v>3</v>
      </c>
      <c r="J133" s="61">
        <f t="shared" si="10"/>
        <v>1746.8953004005341</v>
      </c>
      <c r="K133" s="61">
        <f t="shared" si="11"/>
        <v>6572.2457178735876</v>
      </c>
      <c r="L133" s="126">
        <f t="shared" si="12"/>
        <v>8319.141018274122</v>
      </c>
      <c r="M133" s="126">
        <f t="shared" si="13"/>
        <v>935.93</v>
      </c>
      <c r="N133" s="127">
        <f t="shared" si="14"/>
        <v>9255.0710182741223</v>
      </c>
    </row>
    <row r="134" spans="1:14" ht="21.95" customHeight="1" x14ac:dyDescent="0.15">
      <c r="A134" s="76">
        <v>133</v>
      </c>
      <c r="B134" s="158" t="s">
        <v>1028</v>
      </c>
      <c r="C134" s="159" t="s">
        <v>1029</v>
      </c>
      <c r="D134" s="159" t="s">
        <v>1030</v>
      </c>
      <c r="E134" s="159" t="s">
        <v>1901</v>
      </c>
      <c r="F134" s="165">
        <v>1</v>
      </c>
      <c r="G134" s="165">
        <v>25</v>
      </c>
      <c r="H134" s="165">
        <v>4</v>
      </c>
      <c r="I134" s="171">
        <v>1</v>
      </c>
      <c r="J134" s="61">
        <f t="shared" si="10"/>
        <v>1746.8953004005341</v>
      </c>
      <c r="K134" s="61">
        <f t="shared" si="11"/>
        <v>2190.7485726245291</v>
      </c>
      <c r="L134" s="126">
        <f t="shared" si="12"/>
        <v>3937.6438730250629</v>
      </c>
      <c r="M134" s="126">
        <f t="shared" si="13"/>
        <v>3743.72</v>
      </c>
      <c r="N134" s="127">
        <f t="shared" si="14"/>
        <v>7681.3638730250623</v>
      </c>
    </row>
    <row r="135" spans="1:14" ht="21.95" customHeight="1" x14ac:dyDescent="0.15">
      <c r="A135" s="76">
        <v>134</v>
      </c>
      <c r="B135" s="158" t="s">
        <v>1031</v>
      </c>
      <c r="C135" s="159" t="s">
        <v>21</v>
      </c>
      <c r="D135" s="159" t="s">
        <v>1563</v>
      </c>
      <c r="E135" s="159" t="s">
        <v>1901</v>
      </c>
      <c r="F135" s="165">
        <v>4</v>
      </c>
      <c r="G135" s="165">
        <v>89</v>
      </c>
      <c r="H135" s="165">
        <v>2</v>
      </c>
      <c r="I135" s="171">
        <v>4</v>
      </c>
      <c r="J135" s="61">
        <f t="shared" si="10"/>
        <v>1746.8953004005341</v>
      </c>
      <c r="K135" s="61">
        <f t="shared" si="11"/>
        <v>8762.9942904981162</v>
      </c>
      <c r="L135" s="126">
        <f t="shared" si="12"/>
        <v>10509.889590898651</v>
      </c>
      <c r="M135" s="126">
        <f t="shared" si="13"/>
        <v>1871.86</v>
      </c>
      <c r="N135" s="127">
        <f t="shared" si="14"/>
        <v>12381.749590898651</v>
      </c>
    </row>
    <row r="136" spans="1:14" ht="21.95" customHeight="1" x14ac:dyDescent="0.15">
      <c r="A136" s="76">
        <v>135</v>
      </c>
      <c r="B136" s="158" t="s">
        <v>1032</v>
      </c>
      <c r="C136" s="159" t="s">
        <v>1033</v>
      </c>
      <c r="D136" s="159" t="s">
        <v>1034</v>
      </c>
      <c r="E136" s="162" t="s">
        <v>1901</v>
      </c>
      <c r="F136" s="165">
        <v>5</v>
      </c>
      <c r="G136" s="165">
        <v>125</v>
      </c>
      <c r="H136" s="165">
        <v>3</v>
      </c>
      <c r="I136" s="171">
        <v>5</v>
      </c>
      <c r="J136" s="61">
        <f t="shared" si="10"/>
        <v>1746.8953004005341</v>
      </c>
      <c r="K136" s="61">
        <f t="shared" si="11"/>
        <v>10953.742863122645</v>
      </c>
      <c r="L136" s="126">
        <f t="shared" si="12"/>
        <v>12700.638163523179</v>
      </c>
      <c r="M136" s="126">
        <f t="shared" si="13"/>
        <v>2807.79</v>
      </c>
      <c r="N136" s="127">
        <f t="shared" si="14"/>
        <v>15508.428163523178</v>
      </c>
    </row>
    <row r="137" spans="1:14" ht="21.95" customHeight="1" x14ac:dyDescent="0.15">
      <c r="A137" s="76">
        <v>136</v>
      </c>
      <c r="B137" s="158" t="s">
        <v>1035</v>
      </c>
      <c r="C137" s="159" t="s">
        <v>1036</v>
      </c>
      <c r="D137" s="159" t="s">
        <v>1564</v>
      </c>
      <c r="E137" s="159" t="s">
        <v>1901</v>
      </c>
      <c r="F137" s="165">
        <v>3</v>
      </c>
      <c r="G137" s="165">
        <v>75</v>
      </c>
      <c r="H137" s="165">
        <v>7</v>
      </c>
      <c r="I137" s="171">
        <v>3</v>
      </c>
      <c r="J137" s="61">
        <f t="shared" si="10"/>
        <v>1746.8953004005341</v>
      </c>
      <c r="K137" s="61">
        <f t="shared" si="11"/>
        <v>6572.2457178735876</v>
      </c>
      <c r="L137" s="126">
        <f t="shared" si="12"/>
        <v>8319.141018274122</v>
      </c>
      <c r="M137" s="126">
        <f t="shared" si="13"/>
        <v>6551.5099999999993</v>
      </c>
      <c r="N137" s="127">
        <f t="shared" si="14"/>
        <v>14870.651018274122</v>
      </c>
    </row>
    <row r="138" spans="1:14" ht="21.95" customHeight="1" x14ac:dyDescent="0.15">
      <c r="A138" s="76">
        <v>137</v>
      </c>
      <c r="B138" s="158" t="s">
        <v>1037</v>
      </c>
      <c r="C138" s="159" t="s">
        <v>1038</v>
      </c>
      <c r="D138" s="159" t="s">
        <v>1039</v>
      </c>
      <c r="E138" s="161" t="s">
        <v>1901</v>
      </c>
      <c r="F138" s="165">
        <v>5</v>
      </c>
      <c r="G138" s="165">
        <v>101</v>
      </c>
      <c r="H138" s="165">
        <v>4</v>
      </c>
      <c r="I138" s="171">
        <v>5</v>
      </c>
      <c r="J138" s="61">
        <f t="shared" si="10"/>
        <v>1746.8953004005341</v>
      </c>
      <c r="K138" s="61">
        <f t="shared" si="11"/>
        <v>10953.742863122645</v>
      </c>
      <c r="L138" s="126">
        <f t="shared" si="12"/>
        <v>12700.638163523179</v>
      </c>
      <c r="M138" s="126">
        <f t="shared" si="13"/>
        <v>3743.72</v>
      </c>
      <c r="N138" s="127">
        <f t="shared" si="14"/>
        <v>16444.358163523179</v>
      </c>
    </row>
    <row r="139" spans="1:14" ht="21.95" customHeight="1" x14ac:dyDescent="0.15">
      <c r="A139" s="76">
        <v>138</v>
      </c>
      <c r="B139" s="158" t="s">
        <v>1040</v>
      </c>
      <c r="C139" s="159" t="s">
        <v>674</v>
      </c>
      <c r="D139" s="159" t="s">
        <v>1565</v>
      </c>
      <c r="E139" s="159" t="s">
        <v>1901</v>
      </c>
      <c r="F139" s="165">
        <v>5</v>
      </c>
      <c r="G139" s="165">
        <v>100</v>
      </c>
      <c r="H139" s="165">
        <v>14</v>
      </c>
      <c r="I139" s="171">
        <v>5</v>
      </c>
      <c r="J139" s="61">
        <f t="shared" si="10"/>
        <v>1746.8953004005341</v>
      </c>
      <c r="K139" s="61">
        <f t="shared" si="11"/>
        <v>10953.742863122645</v>
      </c>
      <c r="L139" s="126">
        <f t="shared" si="12"/>
        <v>12700.638163523179</v>
      </c>
      <c r="M139" s="126">
        <f t="shared" si="13"/>
        <v>13103.019999999999</v>
      </c>
      <c r="N139" s="127">
        <f t="shared" si="14"/>
        <v>25803.658163523178</v>
      </c>
    </row>
    <row r="140" spans="1:14" ht="21.95" customHeight="1" x14ac:dyDescent="0.15">
      <c r="A140" s="76">
        <v>139</v>
      </c>
      <c r="B140" s="158" t="s">
        <v>1042</v>
      </c>
      <c r="C140" s="159" t="s">
        <v>1043</v>
      </c>
      <c r="D140" s="159" t="s">
        <v>1044</v>
      </c>
      <c r="E140" s="163" t="s">
        <v>1901</v>
      </c>
      <c r="F140" s="165">
        <v>3</v>
      </c>
      <c r="G140" s="165">
        <v>67</v>
      </c>
      <c r="H140" s="165">
        <v>0</v>
      </c>
      <c r="I140" s="171">
        <v>3</v>
      </c>
      <c r="J140" s="61">
        <f t="shared" si="10"/>
        <v>1746.8953004005341</v>
      </c>
      <c r="K140" s="61">
        <f t="shared" si="11"/>
        <v>6572.2457178735876</v>
      </c>
      <c r="L140" s="126">
        <f t="shared" si="12"/>
        <v>8319.141018274122</v>
      </c>
      <c r="M140" s="126">
        <f t="shared" si="13"/>
        <v>0</v>
      </c>
      <c r="N140" s="127">
        <f t="shared" si="14"/>
        <v>8319.141018274122</v>
      </c>
    </row>
    <row r="141" spans="1:14" ht="21.95" customHeight="1" x14ac:dyDescent="0.15">
      <c r="A141" s="76">
        <v>140</v>
      </c>
      <c r="B141" s="158" t="s">
        <v>1045</v>
      </c>
      <c r="C141" s="159" t="s">
        <v>1046</v>
      </c>
      <c r="D141" s="159" t="s">
        <v>1566</v>
      </c>
      <c r="E141" s="159" t="s">
        <v>1901</v>
      </c>
      <c r="F141" s="165">
        <v>3</v>
      </c>
      <c r="G141" s="165">
        <v>75</v>
      </c>
      <c r="H141" s="165">
        <v>1</v>
      </c>
      <c r="I141" s="171">
        <v>3</v>
      </c>
      <c r="J141" s="61">
        <f t="shared" si="10"/>
        <v>1746.8953004005341</v>
      </c>
      <c r="K141" s="61">
        <f t="shared" si="11"/>
        <v>6572.2457178735876</v>
      </c>
      <c r="L141" s="126">
        <f t="shared" si="12"/>
        <v>8319.141018274122</v>
      </c>
      <c r="M141" s="126">
        <f t="shared" si="13"/>
        <v>935.93</v>
      </c>
      <c r="N141" s="127">
        <f t="shared" si="14"/>
        <v>9255.0710182741223</v>
      </c>
    </row>
    <row r="142" spans="1:14" ht="21.95" customHeight="1" x14ac:dyDescent="0.15">
      <c r="A142" s="76">
        <v>141</v>
      </c>
      <c r="B142" s="158" t="s">
        <v>1047</v>
      </c>
      <c r="C142" s="159" t="s">
        <v>1048</v>
      </c>
      <c r="D142" s="159" t="s">
        <v>1567</v>
      </c>
      <c r="E142" s="159" t="s">
        <v>1901</v>
      </c>
      <c r="F142" s="165">
        <v>8</v>
      </c>
      <c r="G142" s="165">
        <v>151</v>
      </c>
      <c r="H142" s="165">
        <v>5</v>
      </c>
      <c r="I142" s="171">
        <v>8</v>
      </c>
      <c r="J142" s="61">
        <f t="shared" si="10"/>
        <v>1746.8953004005341</v>
      </c>
      <c r="K142" s="61">
        <f t="shared" si="11"/>
        <v>17525.988580996232</v>
      </c>
      <c r="L142" s="126">
        <f t="shared" si="12"/>
        <v>19272.883881396767</v>
      </c>
      <c r="M142" s="126">
        <f t="shared" si="13"/>
        <v>4679.6499999999996</v>
      </c>
      <c r="N142" s="127">
        <f t="shared" si="14"/>
        <v>23952.533881396768</v>
      </c>
    </row>
    <row r="143" spans="1:14" ht="21.95" customHeight="1" x14ac:dyDescent="0.15">
      <c r="A143" s="76">
        <v>142</v>
      </c>
      <c r="B143" s="166" t="s">
        <v>1050</v>
      </c>
      <c r="C143" s="167" t="s">
        <v>1051</v>
      </c>
      <c r="D143" s="167" t="s">
        <v>1052</v>
      </c>
      <c r="E143" s="167" t="s">
        <v>1901</v>
      </c>
      <c r="F143" s="165">
        <v>4</v>
      </c>
      <c r="G143" s="165">
        <v>84</v>
      </c>
      <c r="H143" s="165">
        <v>6</v>
      </c>
      <c r="I143" s="171">
        <v>4</v>
      </c>
      <c r="J143" s="61">
        <f t="shared" si="10"/>
        <v>1746.8953004005341</v>
      </c>
      <c r="K143" s="61">
        <f t="shared" si="11"/>
        <v>8762.9942904981162</v>
      </c>
      <c r="L143" s="126">
        <f t="shared" si="12"/>
        <v>10509.889590898651</v>
      </c>
      <c r="M143" s="126">
        <f t="shared" si="13"/>
        <v>5615.58</v>
      </c>
      <c r="N143" s="127">
        <f t="shared" si="14"/>
        <v>16125.46959089865</v>
      </c>
    </row>
    <row r="144" spans="1:14" ht="21.95" customHeight="1" x14ac:dyDescent="0.15">
      <c r="A144" s="76">
        <v>143</v>
      </c>
      <c r="B144" s="158" t="s">
        <v>1053</v>
      </c>
      <c r="C144" s="159" t="s">
        <v>1054</v>
      </c>
      <c r="D144" s="159" t="s">
        <v>1055</v>
      </c>
      <c r="E144" s="159" t="s">
        <v>1901</v>
      </c>
      <c r="F144" s="165">
        <v>3</v>
      </c>
      <c r="G144" s="165">
        <v>64</v>
      </c>
      <c r="H144" s="165">
        <v>2</v>
      </c>
      <c r="I144" s="171">
        <v>3</v>
      </c>
      <c r="J144" s="61">
        <f t="shared" si="10"/>
        <v>1746.8953004005341</v>
      </c>
      <c r="K144" s="61">
        <f t="shared" si="11"/>
        <v>6572.2457178735876</v>
      </c>
      <c r="L144" s="126">
        <f t="shared" si="12"/>
        <v>8319.141018274122</v>
      </c>
      <c r="M144" s="126">
        <f t="shared" si="13"/>
        <v>1871.86</v>
      </c>
      <c r="N144" s="127">
        <f t="shared" si="14"/>
        <v>10191.001018274123</v>
      </c>
    </row>
    <row r="145" spans="1:14" ht="21.95" customHeight="1" x14ac:dyDescent="0.15">
      <c r="A145" s="76">
        <v>144</v>
      </c>
      <c r="B145" s="158" t="s">
        <v>1056</v>
      </c>
      <c r="C145" s="159" t="s">
        <v>1058</v>
      </c>
      <c r="D145" s="159" t="s">
        <v>1085</v>
      </c>
      <c r="E145" s="159" t="s">
        <v>1901</v>
      </c>
      <c r="F145" s="165">
        <v>9</v>
      </c>
      <c r="G145" s="165">
        <v>192</v>
      </c>
      <c r="H145" s="165">
        <v>4</v>
      </c>
      <c r="I145" s="171">
        <v>9</v>
      </c>
      <c r="J145" s="61">
        <f t="shared" si="10"/>
        <v>1746.8953004005341</v>
      </c>
      <c r="K145" s="61">
        <f t="shared" si="11"/>
        <v>19716.737153620761</v>
      </c>
      <c r="L145" s="126">
        <f t="shared" si="12"/>
        <v>21463.632454021295</v>
      </c>
      <c r="M145" s="126">
        <f t="shared" si="13"/>
        <v>3743.72</v>
      </c>
      <c r="N145" s="127">
        <f t="shared" si="14"/>
        <v>25207.352454021297</v>
      </c>
    </row>
    <row r="146" spans="1:14" ht="21.95" customHeight="1" x14ac:dyDescent="0.15">
      <c r="A146" s="76">
        <v>145</v>
      </c>
      <c r="B146" s="158" t="s">
        <v>1086</v>
      </c>
      <c r="C146" s="159" t="s">
        <v>1087</v>
      </c>
      <c r="D146" s="159" t="s">
        <v>1088</v>
      </c>
      <c r="E146" s="159" t="s">
        <v>1901</v>
      </c>
      <c r="F146" s="165">
        <v>6</v>
      </c>
      <c r="G146" s="165">
        <v>138</v>
      </c>
      <c r="H146" s="165">
        <v>1</v>
      </c>
      <c r="I146" s="171">
        <v>6</v>
      </c>
      <c r="J146" s="61">
        <f t="shared" si="10"/>
        <v>1746.8953004005341</v>
      </c>
      <c r="K146" s="61">
        <f t="shared" si="11"/>
        <v>13144.491435747175</v>
      </c>
      <c r="L146" s="126">
        <f t="shared" si="12"/>
        <v>14891.38673614771</v>
      </c>
      <c r="M146" s="126">
        <f t="shared" si="13"/>
        <v>935.93</v>
      </c>
      <c r="N146" s="127">
        <f t="shared" si="14"/>
        <v>15827.31673614771</v>
      </c>
    </row>
    <row r="147" spans="1:14" ht="21.95" customHeight="1" x14ac:dyDescent="0.15">
      <c r="A147" s="76">
        <v>146</v>
      </c>
      <c r="B147" s="158" t="s">
        <v>1089</v>
      </c>
      <c r="C147" s="159" t="s">
        <v>1090</v>
      </c>
      <c r="D147" s="159" t="s">
        <v>1091</v>
      </c>
      <c r="E147" s="163" t="s">
        <v>1901</v>
      </c>
      <c r="F147" s="165">
        <v>2</v>
      </c>
      <c r="G147" s="165">
        <v>49</v>
      </c>
      <c r="H147" s="165">
        <v>1</v>
      </c>
      <c r="I147" s="171">
        <v>2</v>
      </c>
      <c r="J147" s="61">
        <f t="shared" si="10"/>
        <v>1746.8953004005341</v>
      </c>
      <c r="K147" s="61">
        <f t="shared" si="11"/>
        <v>4381.4971452490581</v>
      </c>
      <c r="L147" s="126">
        <f t="shared" si="12"/>
        <v>6128.3924456495924</v>
      </c>
      <c r="M147" s="126">
        <f t="shared" si="13"/>
        <v>935.93</v>
      </c>
      <c r="N147" s="127">
        <f t="shared" si="14"/>
        <v>7064.3224456495927</v>
      </c>
    </row>
    <row r="148" spans="1:14" ht="21.95" customHeight="1" x14ac:dyDescent="0.15">
      <c r="A148" s="76">
        <v>147</v>
      </c>
      <c r="B148" s="158" t="s">
        <v>1092</v>
      </c>
      <c r="C148" s="159" t="s">
        <v>1093</v>
      </c>
      <c r="D148" s="159" t="s">
        <v>1094</v>
      </c>
      <c r="E148" s="159" t="s">
        <v>1901</v>
      </c>
      <c r="F148" s="158">
        <v>7</v>
      </c>
      <c r="G148" s="158">
        <v>150</v>
      </c>
      <c r="H148" s="158">
        <v>4</v>
      </c>
      <c r="I148" s="160">
        <v>7</v>
      </c>
      <c r="J148" s="61">
        <f t="shared" si="10"/>
        <v>1746.8953004005341</v>
      </c>
      <c r="K148" s="61">
        <f t="shared" si="11"/>
        <v>15335.240008371704</v>
      </c>
      <c r="L148" s="126">
        <f t="shared" si="12"/>
        <v>17082.135308772238</v>
      </c>
      <c r="M148" s="126">
        <f t="shared" si="13"/>
        <v>3743.72</v>
      </c>
      <c r="N148" s="127">
        <f t="shared" si="14"/>
        <v>20825.855308772239</v>
      </c>
    </row>
    <row r="149" spans="1:14" ht="21.95" customHeight="1" x14ac:dyDescent="0.15">
      <c r="A149" s="76">
        <v>148</v>
      </c>
      <c r="B149" s="158" t="s">
        <v>1095</v>
      </c>
      <c r="C149" s="159" t="s">
        <v>28</v>
      </c>
      <c r="D149" s="159" t="s">
        <v>1096</v>
      </c>
      <c r="E149" s="159" t="s">
        <v>1901</v>
      </c>
      <c r="F149" s="165">
        <v>5</v>
      </c>
      <c r="G149" s="165">
        <v>117</v>
      </c>
      <c r="H149" s="165">
        <v>2</v>
      </c>
      <c r="I149" s="171">
        <v>5</v>
      </c>
      <c r="J149" s="61">
        <f t="shared" si="10"/>
        <v>1746.8953004005341</v>
      </c>
      <c r="K149" s="61">
        <f t="shared" si="11"/>
        <v>10953.742863122645</v>
      </c>
      <c r="L149" s="126">
        <f t="shared" si="12"/>
        <v>12700.638163523179</v>
      </c>
      <c r="M149" s="126">
        <f t="shared" si="13"/>
        <v>1871.86</v>
      </c>
      <c r="N149" s="127">
        <f t="shared" si="14"/>
        <v>14572.49816352318</v>
      </c>
    </row>
    <row r="150" spans="1:14" ht="21.95" customHeight="1" x14ac:dyDescent="0.15">
      <c r="A150" s="76">
        <v>149</v>
      </c>
      <c r="B150" s="158" t="s">
        <v>1097</v>
      </c>
      <c r="C150" s="159" t="s">
        <v>284</v>
      </c>
      <c r="D150" s="159" t="s">
        <v>1098</v>
      </c>
      <c r="E150" s="159" t="s">
        <v>1901</v>
      </c>
      <c r="F150" s="165">
        <v>10</v>
      </c>
      <c r="G150" s="165">
        <v>209</v>
      </c>
      <c r="H150" s="165">
        <v>6</v>
      </c>
      <c r="I150" s="171">
        <v>10</v>
      </c>
      <c r="J150" s="61">
        <f t="shared" si="10"/>
        <v>1746.8953004005341</v>
      </c>
      <c r="K150" s="61">
        <f t="shared" si="11"/>
        <v>21907.48572624529</v>
      </c>
      <c r="L150" s="126">
        <f t="shared" si="12"/>
        <v>23654.381026645824</v>
      </c>
      <c r="M150" s="126">
        <f t="shared" si="13"/>
        <v>5615.58</v>
      </c>
      <c r="N150" s="127">
        <f t="shared" si="14"/>
        <v>29269.961026645826</v>
      </c>
    </row>
    <row r="151" spans="1:14" ht="21.95" customHeight="1" x14ac:dyDescent="0.15">
      <c r="A151" s="76">
        <v>150</v>
      </c>
      <c r="B151" s="158" t="s">
        <v>1099</v>
      </c>
      <c r="C151" s="159" t="s">
        <v>1225</v>
      </c>
      <c r="D151" s="159" t="s">
        <v>1100</v>
      </c>
      <c r="E151" s="159" t="s">
        <v>1901</v>
      </c>
      <c r="F151" s="165">
        <v>5</v>
      </c>
      <c r="G151" s="165">
        <v>112</v>
      </c>
      <c r="H151" s="165">
        <v>2</v>
      </c>
      <c r="I151" s="171">
        <v>5</v>
      </c>
      <c r="J151" s="61">
        <f t="shared" si="10"/>
        <v>1746.8953004005341</v>
      </c>
      <c r="K151" s="61">
        <f t="shared" si="11"/>
        <v>10953.742863122645</v>
      </c>
      <c r="L151" s="126">
        <f t="shared" si="12"/>
        <v>12700.638163523179</v>
      </c>
      <c r="M151" s="126">
        <f t="shared" si="13"/>
        <v>1871.86</v>
      </c>
      <c r="N151" s="127">
        <f t="shared" si="14"/>
        <v>14572.49816352318</v>
      </c>
    </row>
    <row r="152" spans="1:14" ht="21.95" customHeight="1" x14ac:dyDescent="0.15">
      <c r="A152" s="76">
        <v>151</v>
      </c>
      <c r="B152" s="158" t="s">
        <v>1101</v>
      </c>
      <c r="C152" s="159" t="s">
        <v>1102</v>
      </c>
      <c r="D152" s="159" t="s">
        <v>1103</v>
      </c>
      <c r="E152" s="162" t="s">
        <v>1901</v>
      </c>
      <c r="F152" s="165">
        <v>5</v>
      </c>
      <c r="G152" s="165">
        <v>90</v>
      </c>
      <c r="H152" s="165">
        <v>0</v>
      </c>
      <c r="I152" s="171">
        <v>5</v>
      </c>
      <c r="J152" s="61">
        <f t="shared" si="10"/>
        <v>1746.8953004005341</v>
      </c>
      <c r="K152" s="61">
        <f t="shared" si="11"/>
        <v>10953.742863122645</v>
      </c>
      <c r="L152" s="126">
        <f t="shared" si="12"/>
        <v>12700.638163523179</v>
      </c>
      <c r="M152" s="126">
        <f t="shared" si="13"/>
        <v>0</v>
      </c>
      <c r="N152" s="127">
        <f t="shared" si="14"/>
        <v>12700.638163523179</v>
      </c>
    </row>
    <row r="153" spans="1:14" ht="21.95" customHeight="1" x14ac:dyDescent="0.15">
      <c r="A153" s="76">
        <v>152</v>
      </c>
      <c r="B153" s="158" t="s">
        <v>1104</v>
      </c>
      <c r="C153" s="159" t="s">
        <v>1105</v>
      </c>
      <c r="D153" s="159" t="s">
        <v>1106</v>
      </c>
      <c r="E153" s="161" t="s">
        <v>1901</v>
      </c>
      <c r="F153" s="165">
        <v>4</v>
      </c>
      <c r="G153" s="165">
        <v>88</v>
      </c>
      <c r="H153" s="165">
        <v>7</v>
      </c>
      <c r="I153" s="171">
        <v>4</v>
      </c>
      <c r="J153" s="61">
        <f t="shared" si="10"/>
        <v>1746.8953004005341</v>
      </c>
      <c r="K153" s="61">
        <f t="shared" si="11"/>
        <v>8762.9942904981162</v>
      </c>
      <c r="L153" s="126">
        <f t="shared" si="12"/>
        <v>10509.889590898651</v>
      </c>
      <c r="M153" s="126">
        <f t="shared" si="13"/>
        <v>6551.5099999999993</v>
      </c>
      <c r="N153" s="127">
        <f t="shared" si="14"/>
        <v>17061.399590898651</v>
      </c>
    </row>
    <row r="154" spans="1:14" ht="21.95" customHeight="1" x14ac:dyDescent="0.15">
      <c r="A154" s="76">
        <v>153</v>
      </c>
      <c r="B154" s="158" t="s">
        <v>1107</v>
      </c>
      <c r="C154" s="159" t="s">
        <v>1108</v>
      </c>
      <c r="D154" s="159" t="s">
        <v>1568</v>
      </c>
      <c r="E154" s="159" t="s">
        <v>1901</v>
      </c>
      <c r="F154" s="165">
        <v>4</v>
      </c>
      <c r="G154" s="165">
        <v>99</v>
      </c>
      <c r="H154" s="165">
        <v>4</v>
      </c>
      <c r="I154" s="171">
        <v>4</v>
      </c>
      <c r="J154" s="61">
        <f t="shared" si="10"/>
        <v>1746.8953004005341</v>
      </c>
      <c r="K154" s="61">
        <f t="shared" si="11"/>
        <v>8762.9942904981162</v>
      </c>
      <c r="L154" s="126">
        <f t="shared" si="12"/>
        <v>10509.889590898651</v>
      </c>
      <c r="M154" s="126">
        <f t="shared" si="13"/>
        <v>3743.72</v>
      </c>
      <c r="N154" s="127">
        <f t="shared" si="14"/>
        <v>14253.60959089865</v>
      </c>
    </row>
    <row r="155" spans="1:14" ht="21.95" customHeight="1" x14ac:dyDescent="0.15">
      <c r="A155" s="76">
        <v>154</v>
      </c>
      <c r="B155" s="158" t="s">
        <v>1109</v>
      </c>
      <c r="C155" s="159" t="s">
        <v>1110</v>
      </c>
      <c r="D155" s="159" t="s">
        <v>1111</v>
      </c>
      <c r="E155" s="163" t="s">
        <v>1901</v>
      </c>
      <c r="F155" s="165">
        <v>10</v>
      </c>
      <c r="G155" s="165">
        <v>250</v>
      </c>
      <c r="H155" s="165">
        <v>1</v>
      </c>
      <c r="I155" s="171">
        <v>10</v>
      </c>
      <c r="J155" s="61">
        <f t="shared" si="10"/>
        <v>1746.8953004005341</v>
      </c>
      <c r="K155" s="61">
        <f t="shared" si="11"/>
        <v>21907.48572624529</v>
      </c>
      <c r="L155" s="126">
        <f t="shared" si="12"/>
        <v>23654.381026645824</v>
      </c>
      <c r="M155" s="126">
        <f t="shared" si="13"/>
        <v>935.93</v>
      </c>
      <c r="N155" s="127">
        <f t="shared" si="14"/>
        <v>24590.311026645824</v>
      </c>
    </row>
    <row r="156" spans="1:14" ht="21.95" customHeight="1" x14ac:dyDescent="0.15">
      <c r="A156" s="76">
        <v>155</v>
      </c>
      <c r="B156" s="166" t="s">
        <v>1112</v>
      </c>
      <c r="C156" s="167" t="s">
        <v>1113</v>
      </c>
      <c r="D156" s="167" t="s">
        <v>1114</v>
      </c>
      <c r="E156" s="167" t="s">
        <v>1901</v>
      </c>
      <c r="F156" s="165">
        <v>4</v>
      </c>
      <c r="G156" s="165">
        <v>87</v>
      </c>
      <c r="H156" s="165">
        <v>1</v>
      </c>
      <c r="I156" s="171">
        <v>4</v>
      </c>
      <c r="J156" s="61">
        <f t="shared" si="10"/>
        <v>1746.8953004005341</v>
      </c>
      <c r="K156" s="61">
        <f t="shared" si="11"/>
        <v>8762.9942904981162</v>
      </c>
      <c r="L156" s="126">
        <f t="shared" si="12"/>
        <v>10509.889590898651</v>
      </c>
      <c r="M156" s="126">
        <f t="shared" si="13"/>
        <v>935.93</v>
      </c>
      <c r="N156" s="127">
        <f t="shared" si="14"/>
        <v>11445.819590898651</v>
      </c>
    </row>
    <row r="157" spans="1:14" ht="21.95" customHeight="1" x14ac:dyDescent="0.15">
      <c r="A157" s="76">
        <v>156</v>
      </c>
      <c r="B157" s="166" t="s">
        <v>1115</v>
      </c>
      <c r="C157" s="167" t="s">
        <v>1116</v>
      </c>
      <c r="D157" s="167" t="s">
        <v>1117</v>
      </c>
      <c r="E157" s="172" t="s">
        <v>1901</v>
      </c>
      <c r="F157" s="165">
        <v>4</v>
      </c>
      <c r="G157" s="165">
        <v>100</v>
      </c>
      <c r="H157" s="165">
        <v>3</v>
      </c>
      <c r="I157" s="171">
        <v>4</v>
      </c>
      <c r="J157" s="61">
        <f t="shared" si="10"/>
        <v>1746.8953004005341</v>
      </c>
      <c r="K157" s="61">
        <f t="shared" si="11"/>
        <v>8762.9942904981162</v>
      </c>
      <c r="L157" s="126">
        <f t="shared" si="12"/>
        <v>10509.889590898651</v>
      </c>
      <c r="M157" s="126">
        <f t="shared" si="13"/>
        <v>2807.79</v>
      </c>
      <c r="N157" s="127">
        <f t="shared" si="14"/>
        <v>13317.67959089865</v>
      </c>
    </row>
    <row r="158" spans="1:14" ht="21.95" customHeight="1" x14ac:dyDescent="0.15">
      <c r="A158" s="76">
        <v>157</v>
      </c>
      <c r="B158" s="166" t="s">
        <v>1119</v>
      </c>
      <c r="C158" s="167" t="s">
        <v>1120</v>
      </c>
      <c r="D158" s="167" t="s">
        <v>1121</v>
      </c>
      <c r="E158" s="167" t="s">
        <v>1901</v>
      </c>
      <c r="F158" s="165">
        <v>3</v>
      </c>
      <c r="G158" s="165">
        <v>75</v>
      </c>
      <c r="H158" s="165">
        <v>6</v>
      </c>
      <c r="I158" s="171">
        <v>3</v>
      </c>
      <c r="J158" s="61">
        <f t="shared" si="10"/>
        <v>1746.8953004005341</v>
      </c>
      <c r="K158" s="61">
        <f t="shared" si="11"/>
        <v>6572.2457178735876</v>
      </c>
      <c r="L158" s="126">
        <f t="shared" si="12"/>
        <v>8319.141018274122</v>
      </c>
      <c r="M158" s="126">
        <f t="shared" si="13"/>
        <v>5615.58</v>
      </c>
      <c r="N158" s="127">
        <f t="shared" si="14"/>
        <v>13934.721018274122</v>
      </c>
    </row>
    <row r="159" spans="1:14" ht="21.95" customHeight="1" x14ac:dyDescent="0.15">
      <c r="A159" s="76">
        <v>158</v>
      </c>
      <c r="B159" s="158" t="s">
        <v>1122</v>
      </c>
      <c r="C159" s="159" t="s">
        <v>1123</v>
      </c>
      <c r="D159" s="159" t="s">
        <v>1124</v>
      </c>
      <c r="E159" s="159" t="s">
        <v>1901</v>
      </c>
      <c r="F159" s="165">
        <v>4</v>
      </c>
      <c r="G159" s="165">
        <v>100</v>
      </c>
      <c r="H159" s="165">
        <v>1</v>
      </c>
      <c r="I159" s="171">
        <v>4</v>
      </c>
      <c r="J159" s="61">
        <f t="shared" si="10"/>
        <v>1746.8953004005341</v>
      </c>
      <c r="K159" s="61">
        <f t="shared" si="11"/>
        <v>8762.9942904981162</v>
      </c>
      <c r="L159" s="126">
        <f t="shared" si="12"/>
        <v>10509.889590898651</v>
      </c>
      <c r="M159" s="126">
        <f t="shared" si="13"/>
        <v>935.93</v>
      </c>
      <c r="N159" s="127">
        <f t="shared" si="14"/>
        <v>11445.819590898651</v>
      </c>
    </row>
    <row r="160" spans="1:14" ht="21.95" customHeight="1" x14ac:dyDescent="0.15">
      <c r="A160" s="76">
        <v>159</v>
      </c>
      <c r="B160" s="158" t="s">
        <v>1125</v>
      </c>
      <c r="C160" s="159" t="s">
        <v>1127</v>
      </c>
      <c r="D160" s="159" t="s">
        <v>1128</v>
      </c>
      <c r="E160" s="159" t="s">
        <v>1901</v>
      </c>
      <c r="F160" s="165">
        <v>6</v>
      </c>
      <c r="G160" s="165">
        <v>120</v>
      </c>
      <c r="H160" s="165">
        <v>4</v>
      </c>
      <c r="I160" s="171">
        <v>6</v>
      </c>
      <c r="J160" s="61">
        <f t="shared" si="10"/>
        <v>1746.8953004005341</v>
      </c>
      <c r="K160" s="61">
        <f t="shared" si="11"/>
        <v>13144.491435747175</v>
      </c>
      <c r="L160" s="126">
        <f t="shared" si="12"/>
        <v>14891.38673614771</v>
      </c>
      <c r="M160" s="126">
        <f t="shared" si="13"/>
        <v>3743.72</v>
      </c>
      <c r="N160" s="127">
        <f t="shared" si="14"/>
        <v>18635.106736147711</v>
      </c>
    </row>
    <row r="161" spans="1:14" ht="21.95" customHeight="1" x14ac:dyDescent="0.15">
      <c r="A161" s="76">
        <v>160</v>
      </c>
      <c r="B161" s="158" t="s">
        <v>1129</v>
      </c>
      <c r="C161" s="159" t="s">
        <v>1155</v>
      </c>
      <c r="D161" s="159" t="s">
        <v>1130</v>
      </c>
      <c r="E161" s="162" t="s">
        <v>1901</v>
      </c>
      <c r="F161" s="165">
        <v>3</v>
      </c>
      <c r="G161" s="165">
        <v>56</v>
      </c>
      <c r="H161" s="165">
        <v>0</v>
      </c>
      <c r="I161" s="171">
        <v>3</v>
      </c>
      <c r="J161" s="61">
        <f t="shared" si="10"/>
        <v>1746.8953004005341</v>
      </c>
      <c r="K161" s="61">
        <f t="shared" si="11"/>
        <v>6572.2457178735876</v>
      </c>
      <c r="L161" s="126">
        <f t="shared" si="12"/>
        <v>8319.141018274122</v>
      </c>
      <c r="M161" s="126">
        <f t="shared" si="13"/>
        <v>0</v>
      </c>
      <c r="N161" s="127">
        <f t="shared" si="14"/>
        <v>8319.141018274122</v>
      </c>
    </row>
    <row r="162" spans="1:14" ht="21.95" customHeight="1" x14ac:dyDescent="0.15">
      <c r="A162" s="76">
        <v>161</v>
      </c>
      <c r="B162" s="158" t="s">
        <v>1132</v>
      </c>
      <c r="C162" s="159" t="s">
        <v>1133</v>
      </c>
      <c r="D162" s="159" t="s">
        <v>1135</v>
      </c>
      <c r="E162" s="159" t="s">
        <v>1901</v>
      </c>
      <c r="F162" s="165">
        <v>6</v>
      </c>
      <c r="G162" s="165">
        <v>116</v>
      </c>
      <c r="H162" s="165">
        <v>8</v>
      </c>
      <c r="I162" s="171">
        <v>6</v>
      </c>
      <c r="J162" s="61">
        <f t="shared" si="10"/>
        <v>1746.8953004005341</v>
      </c>
      <c r="K162" s="61">
        <f t="shared" si="11"/>
        <v>13144.491435747175</v>
      </c>
      <c r="L162" s="126">
        <f t="shared" si="12"/>
        <v>14891.38673614771</v>
      </c>
      <c r="M162" s="126">
        <f t="shared" si="13"/>
        <v>7487.44</v>
      </c>
      <c r="N162" s="127">
        <f t="shared" si="14"/>
        <v>22378.826736147708</v>
      </c>
    </row>
    <row r="163" spans="1:14" ht="21.95" customHeight="1" x14ac:dyDescent="0.15">
      <c r="A163" s="76">
        <v>162</v>
      </c>
      <c r="B163" s="158" t="s">
        <v>1137</v>
      </c>
      <c r="C163" s="159" t="s">
        <v>1138</v>
      </c>
      <c r="D163" s="159" t="s">
        <v>1450</v>
      </c>
      <c r="E163" s="159" t="s">
        <v>1901</v>
      </c>
      <c r="F163" s="165">
        <v>7</v>
      </c>
      <c r="G163" s="165">
        <v>175</v>
      </c>
      <c r="H163" s="165">
        <v>11</v>
      </c>
      <c r="I163" s="171">
        <v>7</v>
      </c>
      <c r="J163" s="61">
        <f t="shared" si="10"/>
        <v>1746.8953004005341</v>
      </c>
      <c r="K163" s="61">
        <f t="shared" si="11"/>
        <v>15335.240008371704</v>
      </c>
      <c r="L163" s="126">
        <f t="shared" si="12"/>
        <v>17082.135308772238</v>
      </c>
      <c r="M163" s="126">
        <f t="shared" si="13"/>
        <v>10295.23</v>
      </c>
      <c r="N163" s="127">
        <f t="shared" si="14"/>
        <v>27377.365308772238</v>
      </c>
    </row>
    <row r="164" spans="1:14" ht="21.95" customHeight="1" x14ac:dyDescent="0.15">
      <c r="A164" s="76">
        <v>163</v>
      </c>
      <c r="B164" s="158" t="s">
        <v>1139</v>
      </c>
      <c r="C164" s="159" t="s">
        <v>419</v>
      </c>
      <c r="D164" s="159" t="s">
        <v>1140</v>
      </c>
      <c r="E164" s="159" t="s">
        <v>1901</v>
      </c>
      <c r="F164" s="165">
        <v>3</v>
      </c>
      <c r="G164" s="165">
        <v>58</v>
      </c>
      <c r="H164" s="165">
        <v>1</v>
      </c>
      <c r="I164" s="171">
        <v>3</v>
      </c>
      <c r="J164" s="61">
        <f t="shared" si="10"/>
        <v>1746.8953004005341</v>
      </c>
      <c r="K164" s="61">
        <f t="shared" si="11"/>
        <v>6572.2457178735876</v>
      </c>
      <c r="L164" s="126">
        <f t="shared" si="12"/>
        <v>8319.141018274122</v>
      </c>
      <c r="M164" s="126">
        <f t="shared" si="13"/>
        <v>935.93</v>
      </c>
      <c r="N164" s="127">
        <f t="shared" si="14"/>
        <v>9255.0710182741223</v>
      </c>
    </row>
    <row r="165" spans="1:14" ht="21.95" customHeight="1" x14ac:dyDescent="0.15">
      <c r="A165" s="76">
        <v>164</v>
      </c>
      <c r="B165" s="158" t="s">
        <v>1141</v>
      </c>
      <c r="C165" s="159" t="s">
        <v>1142</v>
      </c>
      <c r="D165" s="159" t="s">
        <v>1147</v>
      </c>
      <c r="E165" s="159" t="s">
        <v>1901</v>
      </c>
      <c r="F165" s="165">
        <v>5</v>
      </c>
      <c r="G165" s="165">
        <v>114</v>
      </c>
      <c r="H165" s="165">
        <v>1</v>
      </c>
      <c r="I165" s="171">
        <v>5</v>
      </c>
      <c r="J165" s="61">
        <f t="shared" si="10"/>
        <v>1746.8953004005341</v>
      </c>
      <c r="K165" s="61">
        <f t="shared" si="11"/>
        <v>10953.742863122645</v>
      </c>
      <c r="L165" s="126">
        <f t="shared" si="12"/>
        <v>12700.638163523179</v>
      </c>
      <c r="M165" s="126">
        <f t="shared" si="13"/>
        <v>935.93</v>
      </c>
      <c r="N165" s="127">
        <f t="shared" si="14"/>
        <v>13636.568163523179</v>
      </c>
    </row>
    <row r="166" spans="1:14" ht="21.95" customHeight="1" x14ac:dyDescent="0.15">
      <c r="A166" s="76">
        <v>165</v>
      </c>
      <c r="B166" s="158" t="s">
        <v>1148</v>
      </c>
      <c r="C166" s="159" t="s">
        <v>1149</v>
      </c>
      <c r="D166" s="159" t="s">
        <v>1150</v>
      </c>
      <c r="E166" s="159" t="s">
        <v>1901</v>
      </c>
      <c r="F166" s="165">
        <v>1</v>
      </c>
      <c r="G166" s="165">
        <v>20</v>
      </c>
      <c r="H166" s="165">
        <v>3</v>
      </c>
      <c r="I166" s="171">
        <v>1</v>
      </c>
      <c r="J166" s="61">
        <f t="shared" si="10"/>
        <v>1746.8953004005341</v>
      </c>
      <c r="K166" s="61">
        <f t="shared" si="11"/>
        <v>2190.7485726245291</v>
      </c>
      <c r="L166" s="126">
        <f t="shared" si="12"/>
        <v>3937.6438730250629</v>
      </c>
      <c r="M166" s="126">
        <f t="shared" si="13"/>
        <v>2807.79</v>
      </c>
      <c r="N166" s="127">
        <f t="shared" si="14"/>
        <v>6745.4338730250629</v>
      </c>
    </row>
    <row r="167" spans="1:14" ht="21.95" customHeight="1" x14ac:dyDescent="0.15">
      <c r="A167" s="76">
        <v>166</v>
      </c>
      <c r="B167" s="158" t="s">
        <v>1151</v>
      </c>
      <c r="C167" s="159" t="s">
        <v>1152</v>
      </c>
      <c r="D167" s="159" t="s">
        <v>1153</v>
      </c>
      <c r="E167" s="159" t="s">
        <v>1901</v>
      </c>
      <c r="F167" s="165">
        <v>2</v>
      </c>
      <c r="G167" s="165">
        <v>50</v>
      </c>
      <c r="H167" s="165">
        <v>7</v>
      </c>
      <c r="I167" s="171">
        <v>2</v>
      </c>
      <c r="J167" s="61">
        <f t="shared" si="10"/>
        <v>1746.8953004005341</v>
      </c>
      <c r="K167" s="61">
        <f t="shared" si="11"/>
        <v>4381.4971452490581</v>
      </c>
      <c r="L167" s="126">
        <f t="shared" si="12"/>
        <v>6128.3924456495924</v>
      </c>
      <c r="M167" s="126">
        <f t="shared" si="13"/>
        <v>6551.5099999999993</v>
      </c>
      <c r="N167" s="127">
        <f t="shared" si="14"/>
        <v>12679.902445649592</v>
      </c>
    </row>
    <row r="168" spans="1:14" ht="21.95" customHeight="1" x14ac:dyDescent="0.15">
      <c r="A168" s="76">
        <v>167</v>
      </c>
      <c r="B168" s="158" t="s">
        <v>1154</v>
      </c>
      <c r="C168" s="159" t="s">
        <v>1157</v>
      </c>
      <c r="D168" s="159" t="s">
        <v>1158</v>
      </c>
      <c r="E168" s="159" t="s">
        <v>1901</v>
      </c>
      <c r="F168" s="165">
        <v>2</v>
      </c>
      <c r="G168" s="165">
        <v>36</v>
      </c>
      <c r="H168" s="165">
        <v>2</v>
      </c>
      <c r="I168" s="171">
        <v>2</v>
      </c>
      <c r="J168" s="61">
        <f t="shared" si="10"/>
        <v>1746.8953004005341</v>
      </c>
      <c r="K168" s="61">
        <f t="shared" si="11"/>
        <v>4381.4971452490581</v>
      </c>
      <c r="L168" s="126">
        <f t="shared" si="12"/>
        <v>6128.3924456495924</v>
      </c>
      <c r="M168" s="126">
        <f t="shared" si="13"/>
        <v>1871.86</v>
      </c>
      <c r="N168" s="127">
        <f t="shared" si="14"/>
        <v>8000.2524456495921</v>
      </c>
    </row>
    <row r="169" spans="1:14" ht="21.95" customHeight="1" x14ac:dyDescent="0.15">
      <c r="A169" s="76">
        <v>168</v>
      </c>
      <c r="B169" s="158" t="s">
        <v>1159</v>
      </c>
      <c r="C169" s="159" t="s">
        <v>1160</v>
      </c>
      <c r="D169" s="159" t="s">
        <v>1161</v>
      </c>
      <c r="E169" s="159" t="s">
        <v>1901</v>
      </c>
      <c r="F169" s="165">
        <v>3</v>
      </c>
      <c r="G169" s="165">
        <v>75</v>
      </c>
      <c r="H169" s="165">
        <v>2</v>
      </c>
      <c r="I169" s="171">
        <v>3</v>
      </c>
      <c r="J169" s="61">
        <f t="shared" si="10"/>
        <v>1746.8953004005341</v>
      </c>
      <c r="K169" s="61">
        <f t="shared" si="11"/>
        <v>6572.2457178735876</v>
      </c>
      <c r="L169" s="126">
        <f t="shared" si="12"/>
        <v>8319.141018274122</v>
      </c>
      <c r="M169" s="126">
        <f t="shared" si="13"/>
        <v>1871.86</v>
      </c>
      <c r="N169" s="127">
        <f t="shared" si="14"/>
        <v>10191.001018274123</v>
      </c>
    </row>
    <row r="170" spans="1:14" ht="21.95" customHeight="1" x14ac:dyDescent="0.15">
      <c r="A170" s="76">
        <v>169</v>
      </c>
      <c r="B170" s="158" t="s">
        <v>1162</v>
      </c>
      <c r="C170" s="159" t="s">
        <v>1163</v>
      </c>
      <c r="D170" s="159" t="s">
        <v>1164</v>
      </c>
      <c r="E170" s="159" t="s">
        <v>1901</v>
      </c>
      <c r="F170" s="165">
        <v>2</v>
      </c>
      <c r="G170" s="165">
        <v>44</v>
      </c>
      <c r="H170" s="165">
        <v>1</v>
      </c>
      <c r="I170" s="171">
        <v>2</v>
      </c>
      <c r="J170" s="61">
        <f t="shared" si="10"/>
        <v>1746.8953004005341</v>
      </c>
      <c r="K170" s="61">
        <f t="shared" si="11"/>
        <v>4381.4971452490581</v>
      </c>
      <c r="L170" s="126">
        <f t="shared" si="12"/>
        <v>6128.3924456495924</v>
      </c>
      <c r="M170" s="126">
        <f t="shared" si="13"/>
        <v>935.93</v>
      </c>
      <c r="N170" s="127">
        <f t="shared" si="14"/>
        <v>7064.3224456495927</v>
      </c>
    </row>
    <row r="171" spans="1:14" ht="21.95" customHeight="1" x14ac:dyDescent="0.15">
      <c r="A171" s="76">
        <v>170</v>
      </c>
      <c r="B171" s="158" t="s">
        <v>1165</v>
      </c>
      <c r="C171" s="159" t="s">
        <v>1166</v>
      </c>
      <c r="D171" s="159" t="s">
        <v>1167</v>
      </c>
      <c r="E171" s="159" t="s">
        <v>1901</v>
      </c>
      <c r="F171" s="165">
        <v>2</v>
      </c>
      <c r="G171" s="165">
        <v>36</v>
      </c>
      <c r="H171" s="165">
        <v>2</v>
      </c>
      <c r="I171" s="171">
        <v>2</v>
      </c>
      <c r="J171" s="61">
        <f t="shared" si="10"/>
        <v>1746.8953004005341</v>
      </c>
      <c r="K171" s="61">
        <f t="shared" si="11"/>
        <v>4381.4971452490581</v>
      </c>
      <c r="L171" s="126">
        <f t="shared" si="12"/>
        <v>6128.3924456495924</v>
      </c>
      <c r="M171" s="126">
        <f t="shared" si="13"/>
        <v>1871.86</v>
      </c>
      <c r="N171" s="127">
        <f t="shared" si="14"/>
        <v>8000.2524456495921</v>
      </c>
    </row>
    <row r="172" spans="1:14" ht="21.95" customHeight="1" x14ac:dyDescent="0.15">
      <c r="A172" s="76">
        <v>171</v>
      </c>
      <c r="B172" s="158" t="s">
        <v>1168</v>
      </c>
      <c r="C172" s="159" t="s">
        <v>1169</v>
      </c>
      <c r="D172" s="159" t="s">
        <v>1170</v>
      </c>
      <c r="E172" s="159" t="s">
        <v>1901</v>
      </c>
      <c r="F172" s="165">
        <v>6</v>
      </c>
      <c r="G172" s="165">
        <v>150</v>
      </c>
      <c r="H172" s="165">
        <v>5</v>
      </c>
      <c r="I172" s="171">
        <v>6</v>
      </c>
      <c r="J172" s="61">
        <f t="shared" si="10"/>
        <v>1746.8953004005341</v>
      </c>
      <c r="K172" s="61">
        <f t="shared" si="11"/>
        <v>13144.491435747175</v>
      </c>
      <c r="L172" s="126">
        <f t="shared" si="12"/>
        <v>14891.38673614771</v>
      </c>
      <c r="M172" s="126">
        <f t="shared" si="13"/>
        <v>4679.6499999999996</v>
      </c>
      <c r="N172" s="127">
        <f t="shared" si="14"/>
        <v>19571.036736147711</v>
      </c>
    </row>
    <row r="173" spans="1:14" ht="21.95" customHeight="1" x14ac:dyDescent="0.15">
      <c r="A173" s="76">
        <v>172</v>
      </c>
      <c r="B173" s="158" t="s">
        <v>1172</v>
      </c>
      <c r="C173" s="159" t="s">
        <v>1173</v>
      </c>
      <c r="D173" s="159" t="s">
        <v>1174</v>
      </c>
      <c r="E173" s="159" t="s">
        <v>1901</v>
      </c>
      <c r="F173" s="165">
        <v>5</v>
      </c>
      <c r="G173" s="165">
        <v>121</v>
      </c>
      <c r="H173" s="165">
        <v>4</v>
      </c>
      <c r="I173" s="171">
        <v>5</v>
      </c>
      <c r="J173" s="61">
        <f t="shared" si="10"/>
        <v>1746.8953004005341</v>
      </c>
      <c r="K173" s="61">
        <f t="shared" si="11"/>
        <v>10953.742863122645</v>
      </c>
      <c r="L173" s="126">
        <f t="shared" si="12"/>
        <v>12700.638163523179</v>
      </c>
      <c r="M173" s="126">
        <f t="shared" si="13"/>
        <v>3743.72</v>
      </c>
      <c r="N173" s="127">
        <f t="shared" si="14"/>
        <v>16444.358163523179</v>
      </c>
    </row>
    <row r="174" spans="1:14" ht="21.95" customHeight="1" x14ac:dyDescent="0.15">
      <c r="A174" s="76">
        <v>173</v>
      </c>
      <c r="B174" s="158" t="s">
        <v>1175</v>
      </c>
      <c r="C174" s="159" t="s">
        <v>1176</v>
      </c>
      <c r="D174" s="159" t="s">
        <v>1177</v>
      </c>
      <c r="E174" s="159" t="s">
        <v>1901</v>
      </c>
      <c r="F174" s="165">
        <v>6</v>
      </c>
      <c r="G174" s="165">
        <v>120</v>
      </c>
      <c r="H174" s="165">
        <v>2</v>
      </c>
      <c r="I174" s="171">
        <v>6</v>
      </c>
      <c r="J174" s="61">
        <f t="shared" si="10"/>
        <v>1746.8953004005341</v>
      </c>
      <c r="K174" s="61">
        <f t="shared" si="11"/>
        <v>13144.491435747175</v>
      </c>
      <c r="L174" s="126">
        <f t="shared" si="12"/>
        <v>14891.38673614771</v>
      </c>
      <c r="M174" s="126">
        <f t="shared" si="13"/>
        <v>1871.86</v>
      </c>
      <c r="N174" s="127">
        <f t="shared" si="14"/>
        <v>16763.24673614771</v>
      </c>
    </row>
    <row r="175" spans="1:14" ht="21.95" customHeight="1" x14ac:dyDescent="0.15">
      <c r="A175" s="76">
        <v>174</v>
      </c>
      <c r="B175" s="158" t="s">
        <v>1178</v>
      </c>
      <c r="C175" s="159" t="s">
        <v>1179</v>
      </c>
      <c r="D175" s="159" t="s">
        <v>141</v>
      </c>
      <c r="E175" s="159" t="s">
        <v>1901</v>
      </c>
      <c r="F175" s="165">
        <v>7</v>
      </c>
      <c r="G175" s="165">
        <v>150</v>
      </c>
      <c r="H175" s="165">
        <v>4</v>
      </c>
      <c r="I175" s="171">
        <v>7</v>
      </c>
      <c r="J175" s="61">
        <f t="shared" si="10"/>
        <v>1746.8953004005341</v>
      </c>
      <c r="K175" s="61">
        <f t="shared" si="11"/>
        <v>15335.240008371704</v>
      </c>
      <c r="L175" s="126">
        <f t="shared" si="12"/>
        <v>17082.135308772238</v>
      </c>
      <c r="M175" s="126">
        <f t="shared" si="13"/>
        <v>3743.72</v>
      </c>
      <c r="N175" s="127">
        <f t="shared" si="14"/>
        <v>20825.855308772239</v>
      </c>
    </row>
    <row r="176" spans="1:14" ht="21.95" customHeight="1" x14ac:dyDescent="0.15">
      <c r="A176" s="76">
        <v>175</v>
      </c>
      <c r="B176" s="158" t="s">
        <v>1180</v>
      </c>
      <c r="C176" s="159" t="s">
        <v>1181</v>
      </c>
      <c r="D176" s="159" t="s">
        <v>1182</v>
      </c>
      <c r="E176" s="159" t="s">
        <v>1901</v>
      </c>
      <c r="F176" s="158">
        <v>6</v>
      </c>
      <c r="G176" s="158">
        <v>120</v>
      </c>
      <c r="H176" s="158">
        <v>2</v>
      </c>
      <c r="I176" s="160">
        <v>6</v>
      </c>
      <c r="J176" s="61">
        <f t="shared" si="10"/>
        <v>1746.8953004005341</v>
      </c>
      <c r="K176" s="61">
        <f t="shared" si="11"/>
        <v>13144.491435747175</v>
      </c>
      <c r="L176" s="126">
        <f t="shared" si="12"/>
        <v>14891.38673614771</v>
      </c>
      <c r="M176" s="126">
        <f t="shared" si="13"/>
        <v>1871.86</v>
      </c>
      <c r="N176" s="127">
        <f t="shared" si="14"/>
        <v>16763.24673614771</v>
      </c>
    </row>
    <row r="177" spans="1:14" ht="21.95" customHeight="1" x14ac:dyDescent="0.15">
      <c r="A177" s="76">
        <v>176</v>
      </c>
      <c r="B177" s="158" t="s">
        <v>1183</v>
      </c>
      <c r="C177" s="159" t="s">
        <v>1184</v>
      </c>
      <c r="D177" s="159" t="s">
        <v>1185</v>
      </c>
      <c r="E177" s="159" t="s">
        <v>1901</v>
      </c>
      <c r="F177" s="165">
        <v>3</v>
      </c>
      <c r="G177" s="165">
        <v>75</v>
      </c>
      <c r="H177" s="165">
        <v>2</v>
      </c>
      <c r="I177" s="171">
        <v>3</v>
      </c>
      <c r="J177" s="61">
        <f t="shared" si="10"/>
        <v>1746.8953004005341</v>
      </c>
      <c r="K177" s="61">
        <f t="shared" si="11"/>
        <v>6572.2457178735876</v>
      </c>
      <c r="L177" s="126">
        <f t="shared" si="12"/>
        <v>8319.141018274122</v>
      </c>
      <c r="M177" s="126">
        <f t="shared" si="13"/>
        <v>1871.86</v>
      </c>
      <c r="N177" s="127">
        <f t="shared" si="14"/>
        <v>10191.001018274123</v>
      </c>
    </row>
    <row r="178" spans="1:14" ht="21.95" customHeight="1" x14ac:dyDescent="0.15">
      <c r="A178" s="76">
        <v>177</v>
      </c>
      <c r="B178" s="158" t="s">
        <v>1186</v>
      </c>
      <c r="C178" s="159" t="s">
        <v>1187</v>
      </c>
      <c r="D178" s="159" t="s">
        <v>1188</v>
      </c>
      <c r="E178" s="159" t="s">
        <v>1901</v>
      </c>
      <c r="F178" s="165">
        <v>4</v>
      </c>
      <c r="G178" s="165">
        <v>77</v>
      </c>
      <c r="H178" s="165">
        <v>7</v>
      </c>
      <c r="I178" s="171">
        <v>4</v>
      </c>
      <c r="J178" s="61">
        <f t="shared" si="10"/>
        <v>1746.8953004005341</v>
      </c>
      <c r="K178" s="61">
        <f t="shared" si="11"/>
        <v>8762.9942904981162</v>
      </c>
      <c r="L178" s="126">
        <f t="shared" si="12"/>
        <v>10509.889590898651</v>
      </c>
      <c r="M178" s="126">
        <f t="shared" si="13"/>
        <v>6551.5099999999993</v>
      </c>
      <c r="N178" s="127">
        <f t="shared" si="14"/>
        <v>17061.399590898651</v>
      </c>
    </row>
    <row r="179" spans="1:14" ht="21.95" customHeight="1" x14ac:dyDescent="0.15">
      <c r="A179" s="76">
        <v>178</v>
      </c>
      <c r="B179" s="158" t="s">
        <v>1189</v>
      </c>
      <c r="C179" s="159" t="s">
        <v>1190</v>
      </c>
      <c r="D179" s="159" t="s">
        <v>1191</v>
      </c>
      <c r="E179" s="159" t="s">
        <v>1901</v>
      </c>
      <c r="F179" s="165">
        <v>3</v>
      </c>
      <c r="G179" s="165">
        <v>69</v>
      </c>
      <c r="H179" s="165">
        <v>6</v>
      </c>
      <c r="I179" s="171">
        <v>3</v>
      </c>
      <c r="J179" s="61">
        <f t="shared" si="10"/>
        <v>1746.8953004005341</v>
      </c>
      <c r="K179" s="61">
        <f t="shared" si="11"/>
        <v>6572.2457178735876</v>
      </c>
      <c r="L179" s="126">
        <f t="shared" si="12"/>
        <v>8319.141018274122</v>
      </c>
      <c r="M179" s="126">
        <f t="shared" si="13"/>
        <v>5615.58</v>
      </c>
      <c r="N179" s="127">
        <f t="shared" si="14"/>
        <v>13934.721018274122</v>
      </c>
    </row>
    <row r="180" spans="1:14" ht="21.95" customHeight="1" x14ac:dyDescent="0.15">
      <c r="A180" s="76">
        <v>179</v>
      </c>
      <c r="B180" s="158" t="s">
        <v>1192</v>
      </c>
      <c r="C180" s="159" t="s">
        <v>22</v>
      </c>
      <c r="D180" s="159" t="s">
        <v>1194</v>
      </c>
      <c r="E180" s="159" t="s">
        <v>1901</v>
      </c>
      <c r="F180" s="165">
        <v>7</v>
      </c>
      <c r="G180" s="165">
        <v>153</v>
      </c>
      <c r="H180" s="165">
        <v>5</v>
      </c>
      <c r="I180" s="171">
        <v>7</v>
      </c>
      <c r="J180" s="61">
        <f t="shared" si="10"/>
        <v>1746.8953004005341</v>
      </c>
      <c r="K180" s="61">
        <f t="shared" si="11"/>
        <v>15335.240008371704</v>
      </c>
      <c r="L180" s="126">
        <f t="shared" si="12"/>
        <v>17082.135308772238</v>
      </c>
      <c r="M180" s="126">
        <f t="shared" si="13"/>
        <v>4679.6499999999996</v>
      </c>
      <c r="N180" s="127">
        <f t="shared" si="14"/>
        <v>21761.78530877224</v>
      </c>
    </row>
    <row r="181" spans="1:14" ht="21.95" customHeight="1" x14ac:dyDescent="0.15">
      <c r="A181" s="76">
        <v>180</v>
      </c>
      <c r="B181" s="158" t="s">
        <v>1195</v>
      </c>
      <c r="C181" s="159" t="s">
        <v>1193</v>
      </c>
      <c r="D181" s="159" t="s">
        <v>1196</v>
      </c>
      <c r="E181" s="159" t="s">
        <v>1901</v>
      </c>
      <c r="F181" s="165">
        <v>7</v>
      </c>
      <c r="G181" s="165">
        <v>163</v>
      </c>
      <c r="H181" s="165">
        <v>1</v>
      </c>
      <c r="I181" s="171">
        <v>7</v>
      </c>
      <c r="J181" s="61">
        <f t="shared" si="10"/>
        <v>1746.8953004005341</v>
      </c>
      <c r="K181" s="61">
        <f t="shared" si="11"/>
        <v>15335.240008371704</v>
      </c>
      <c r="L181" s="126">
        <f t="shared" si="12"/>
        <v>17082.135308772238</v>
      </c>
      <c r="M181" s="126">
        <f t="shared" si="13"/>
        <v>935.93</v>
      </c>
      <c r="N181" s="127">
        <f t="shared" si="14"/>
        <v>18018.065308772238</v>
      </c>
    </row>
    <row r="182" spans="1:14" ht="21.95" customHeight="1" x14ac:dyDescent="0.15">
      <c r="A182" s="76">
        <v>181</v>
      </c>
      <c r="B182" s="158" t="s">
        <v>1197</v>
      </c>
      <c r="C182" s="159" t="s">
        <v>1198</v>
      </c>
      <c r="D182" s="159" t="s">
        <v>1199</v>
      </c>
      <c r="E182" s="159" t="s">
        <v>1901</v>
      </c>
      <c r="F182" s="165">
        <v>9</v>
      </c>
      <c r="G182" s="165">
        <v>173</v>
      </c>
      <c r="H182" s="165">
        <v>2</v>
      </c>
      <c r="I182" s="171">
        <v>9</v>
      </c>
      <c r="J182" s="61">
        <f t="shared" si="10"/>
        <v>1746.8953004005341</v>
      </c>
      <c r="K182" s="61">
        <f t="shared" si="11"/>
        <v>19716.737153620761</v>
      </c>
      <c r="L182" s="126">
        <f t="shared" si="12"/>
        <v>21463.632454021295</v>
      </c>
      <c r="M182" s="126">
        <f t="shared" si="13"/>
        <v>1871.86</v>
      </c>
      <c r="N182" s="127">
        <f t="shared" si="14"/>
        <v>23335.492454021296</v>
      </c>
    </row>
    <row r="183" spans="1:14" ht="21.95" customHeight="1" x14ac:dyDescent="0.15">
      <c r="A183" s="76">
        <v>182</v>
      </c>
      <c r="B183" s="158" t="s">
        <v>1200</v>
      </c>
      <c r="C183" s="159" t="s">
        <v>1202</v>
      </c>
      <c r="D183" s="159" t="s">
        <v>1203</v>
      </c>
      <c r="E183" s="159" t="s">
        <v>1901</v>
      </c>
      <c r="F183" s="165">
        <v>3</v>
      </c>
      <c r="G183" s="165">
        <v>75</v>
      </c>
      <c r="H183" s="165">
        <v>2</v>
      </c>
      <c r="I183" s="171">
        <v>3</v>
      </c>
      <c r="J183" s="61">
        <f t="shared" si="10"/>
        <v>1746.8953004005341</v>
      </c>
      <c r="K183" s="61">
        <f t="shared" si="11"/>
        <v>6572.2457178735876</v>
      </c>
      <c r="L183" s="126">
        <f t="shared" si="12"/>
        <v>8319.141018274122</v>
      </c>
      <c r="M183" s="126">
        <f t="shared" si="13"/>
        <v>1871.86</v>
      </c>
      <c r="N183" s="127">
        <f t="shared" si="14"/>
        <v>10191.001018274123</v>
      </c>
    </row>
    <row r="184" spans="1:14" ht="21.95" customHeight="1" x14ac:dyDescent="0.15">
      <c r="A184" s="76">
        <v>183</v>
      </c>
      <c r="B184" s="158" t="s">
        <v>1204</v>
      </c>
      <c r="C184" s="159" t="s">
        <v>96</v>
      </c>
      <c r="D184" s="159" t="s">
        <v>1569</v>
      </c>
      <c r="E184" s="159" t="s">
        <v>1901</v>
      </c>
      <c r="F184" s="165">
        <v>10</v>
      </c>
      <c r="G184" s="165">
        <v>209</v>
      </c>
      <c r="H184" s="165">
        <v>7</v>
      </c>
      <c r="I184" s="171">
        <v>10</v>
      </c>
      <c r="J184" s="61">
        <f t="shared" si="10"/>
        <v>1746.8953004005341</v>
      </c>
      <c r="K184" s="61">
        <f t="shared" si="11"/>
        <v>21907.48572624529</v>
      </c>
      <c r="L184" s="126">
        <f t="shared" si="12"/>
        <v>23654.381026645824</v>
      </c>
      <c r="M184" s="126">
        <f t="shared" si="13"/>
        <v>6551.5099999999993</v>
      </c>
      <c r="N184" s="127">
        <f t="shared" si="14"/>
        <v>30205.891026645822</v>
      </c>
    </row>
    <row r="185" spans="1:14" ht="21.95" customHeight="1" x14ac:dyDescent="0.15">
      <c r="A185" s="76">
        <v>184</v>
      </c>
      <c r="B185" s="158" t="s">
        <v>1205</v>
      </c>
      <c r="C185" s="159" t="s">
        <v>1206</v>
      </c>
      <c r="D185" s="159" t="s">
        <v>1207</v>
      </c>
      <c r="E185" s="159" t="s">
        <v>1901</v>
      </c>
      <c r="F185" s="165">
        <v>2</v>
      </c>
      <c r="G185" s="165">
        <v>49</v>
      </c>
      <c r="H185" s="165">
        <v>1</v>
      </c>
      <c r="I185" s="171">
        <v>2</v>
      </c>
      <c r="J185" s="61">
        <f t="shared" si="10"/>
        <v>1746.8953004005341</v>
      </c>
      <c r="K185" s="61">
        <f t="shared" si="11"/>
        <v>4381.4971452490581</v>
      </c>
      <c r="L185" s="126">
        <f t="shared" si="12"/>
        <v>6128.3924456495924</v>
      </c>
      <c r="M185" s="126">
        <f t="shared" si="13"/>
        <v>935.93</v>
      </c>
      <c r="N185" s="127">
        <f t="shared" si="14"/>
        <v>7064.3224456495927</v>
      </c>
    </row>
    <row r="186" spans="1:14" ht="21.95" customHeight="1" x14ac:dyDescent="0.15">
      <c r="A186" s="76">
        <v>185</v>
      </c>
      <c r="B186" s="158" t="s">
        <v>1208</v>
      </c>
      <c r="C186" s="159" t="s">
        <v>511</v>
      </c>
      <c r="D186" s="159" t="s">
        <v>1209</v>
      </c>
      <c r="E186" s="159" t="s">
        <v>1901</v>
      </c>
      <c r="F186" s="165">
        <v>7</v>
      </c>
      <c r="G186" s="165">
        <v>156</v>
      </c>
      <c r="H186" s="165">
        <v>3</v>
      </c>
      <c r="I186" s="171">
        <v>7</v>
      </c>
      <c r="J186" s="61">
        <f t="shared" si="10"/>
        <v>1746.8953004005341</v>
      </c>
      <c r="K186" s="61">
        <f t="shared" si="11"/>
        <v>15335.240008371704</v>
      </c>
      <c r="L186" s="126">
        <f t="shared" si="12"/>
        <v>17082.135308772238</v>
      </c>
      <c r="M186" s="126">
        <f t="shared" si="13"/>
        <v>2807.79</v>
      </c>
      <c r="N186" s="127">
        <f t="shared" si="14"/>
        <v>19889.925308772239</v>
      </c>
    </row>
    <row r="187" spans="1:14" ht="21.95" customHeight="1" x14ac:dyDescent="0.15">
      <c r="A187" s="76">
        <v>186</v>
      </c>
      <c r="B187" s="166" t="s">
        <v>1210</v>
      </c>
      <c r="C187" s="167" t="s">
        <v>1211</v>
      </c>
      <c r="D187" s="167" t="s">
        <v>1212</v>
      </c>
      <c r="E187" s="167" t="s">
        <v>1901</v>
      </c>
      <c r="F187" s="165">
        <v>2</v>
      </c>
      <c r="G187" s="165">
        <v>50</v>
      </c>
      <c r="H187" s="165">
        <v>1</v>
      </c>
      <c r="I187" s="171">
        <v>2</v>
      </c>
      <c r="J187" s="61">
        <f t="shared" si="10"/>
        <v>1746.8953004005341</v>
      </c>
      <c r="K187" s="61">
        <f t="shared" si="11"/>
        <v>4381.4971452490581</v>
      </c>
      <c r="L187" s="126">
        <f t="shared" si="12"/>
        <v>6128.3924456495924</v>
      </c>
      <c r="M187" s="126">
        <f t="shared" si="13"/>
        <v>935.93</v>
      </c>
      <c r="N187" s="127">
        <f t="shared" si="14"/>
        <v>7064.3224456495927</v>
      </c>
    </row>
    <row r="188" spans="1:14" ht="21.95" customHeight="1" x14ac:dyDescent="0.15">
      <c r="A188" s="76">
        <v>187</v>
      </c>
      <c r="B188" s="158" t="s">
        <v>1213</v>
      </c>
      <c r="C188" s="159" t="s">
        <v>1214</v>
      </c>
      <c r="D188" s="159" t="s">
        <v>1215</v>
      </c>
      <c r="E188" s="159" t="s">
        <v>1901</v>
      </c>
      <c r="F188" s="165">
        <v>3</v>
      </c>
      <c r="G188" s="165">
        <v>58</v>
      </c>
      <c r="H188" s="165">
        <v>2</v>
      </c>
      <c r="I188" s="171">
        <v>3</v>
      </c>
      <c r="J188" s="61">
        <f t="shared" si="10"/>
        <v>1746.8953004005341</v>
      </c>
      <c r="K188" s="61">
        <f t="shared" si="11"/>
        <v>6572.2457178735876</v>
      </c>
      <c r="L188" s="126">
        <f t="shared" si="12"/>
        <v>8319.141018274122</v>
      </c>
      <c r="M188" s="126">
        <f t="shared" si="13"/>
        <v>1871.86</v>
      </c>
      <c r="N188" s="127">
        <f t="shared" si="14"/>
        <v>10191.001018274123</v>
      </c>
    </row>
    <row r="189" spans="1:14" ht="21.95" customHeight="1" x14ac:dyDescent="0.15">
      <c r="A189" s="76">
        <v>188</v>
      </c>
      <c r="B189" s="158" t="s">
        <v>1216</v>
      </c>
      <c r="C189" s="159" t="s">
        <v>1217</v>
      </c>
      <c r="D189" s="159" t="s">
        <v>1218</v>
      </c>
      <c r="E189" s="159" t="s">
        <v>1901</v>
      </c>
      <c r="F189" s="158">
        <v>3</v>
      </c>
      <c r="G189" s="158">
        <v>75</v>
      </c>
      <c r="H189" s="158">
        <v>1</v>
      </c>
      <c r="I189" s="160">
        <v>3</v>
      </c>
      <c r="J189" s="61">
        <f t="shared" si="10"/>
        <v>1746.8953004005341</v>
      </c>
      <c r="K189" s="61">
        <f t="shared" si="11"/>
        <v>6572.2457178735876</v>
      </c>
      <c r="L189" s="126">
        <f t="shared" si="12"/>
        <v>8319.141018274122</v>
      </c>
      <c r="M189" s="126">
        <f t="shared" si="13"/>
        <v>935.93</v>
      </c>
      <c r="N189" s="127">
        <f t="shared" si="14"/>
        <v>9255.0710182741223</v>
      </c>
    </row>
    <row r="190" spans="1:14" ht="21.95" customHeight="1" x14ac:dyDescent="0.15">
      <c r="A190" s="76">
        <v>189</v>
      </c>
      <c r="B190" s="158" t="s">
        <v>1219</v>
      </c>
      <c r="C190" s="159" t="s">
        <v>1220</v>
      </c>
      <c r="D190" s="159" t="s">
        <v>1221</v>
      </c>
      <c r="E190" s="159" t="s">
        <v>1901</v>
      </c>
      <c r="F190" s="165">
        <v>2</v>
      </c>
      <c r="G190" s="165">
        <v>47</v>
      </c>
      <c r="H190" s="165">
        <v>0</v>
      </c>
      <c r="I190" s="171">
        <v>2</v>
      </c>
      <c r="J190" s="61">
        <f t="shared" si="10"/>
        <v>1746.8953004005341</v>
      </c>
      <c r="K190" s="61">
        <f t="shared" si="11"/>
        <v>4381.4971452490581</v>
      </c>
      <c r="L190" s="126">
        <f t="shared" si="12"/>
        <v>6128.3924456495924</v>
      </c>
      <c r="M190" s="126">
        <f t="shared" si="13"/>
        <v>0</v>
      </c>
      <c r="N190" s="127">
        <f t="shared" si="14"/>
        <v>6128.3924456495924</v>
      </c>
    </row>
    <row r="191" spans="1:14" ht="21.95" customHeight="1" x14ac:dyDescent="0.15">
      <c r="A191" s="76">
        <v>190</v>
      </c>
      <c r="B191" s="166" t="s">
        <v>1222</v>
      </c>
      <c r="C191" s="167" t="s">
        <v>1223</v>
      </c>
      <c r="D191" s="167" t="s">
        <v>1508</v>
      </c>
      <c r="E191" s="167" t="s">
        <v>1901</v>
      </c>
      <c r="F191" s="165">
        <v>5</v>
      </c>
      <c r="G191" s="165">
        <v>112</v>
      </c>
      <c r="H191" s="165">
        <v>1</v>
      </c>
      <c r="I191" s="171">
        <v>5</v>
      </c>
      <c r="J191" s="61">
        <f t="shared" si="10"/>
        <v>1746.8953004005341</v>
      </c>
      <c r="K191" s="61">
        <f t="shared" si="11"/>
        <v>10953.742863122645</v>
      </c>
      <c r="L191" s="126">
        <f t="shared" si="12"/>
        <v>12700.638163523179</v>
      </c>
      <c r="M191" s="126">
        <f t="shared" si="13"/>
        <v>935.93</v>
      </c>
      <c r="N191" s="127">
        <f t="shared" si="14"/>
        <v>13636.568163523179</v>
      </c>
    </row>
    <row r="192" spans="1:14" ht="21.95" customHeight="1" x14ac:dyDescent="0.15">
      <c r="A192" s="76">
        <v>191</v>
      </c>
      <c r="B192" s="158" t="s">
        <v>1224</v>
      </c>
      <c r="C192" s="159" t="s">
        <v>1228</v>
      </c>
      <c r="D192" s="159" t="s">
        <v>1229</v>
      </c>
      <c r="E192" s="159" t="s">
        <v>1901</v>
      </c>
      <c r="F192" s="165">
        <v>6</v>
      </c>
      <c r="G192" s="165">
        <v>150</v>
      </c>
      <c r="H192" s="165">
        <v>1</v>
      </c>
      <c r="I192" s="171">
        <v>6</v>
      </c>
      <c r="J192" s="61">
        <f t="shared" si="10"/>
        <v>1746.8953004005341</v>
      </c>
      <c r="K192" s="61">
        <f t="shared" si="11"/>
        <v>13144.491435747175</v>
      </c>
      <c r="L192" s="126">
        <f t="shared" si="12"/>
        <v>14891.38673614771</v>
      </c>
      <c r="M192" s="126">
        <f t="shared" si="13"/>
        <v>935.93</v>
      </c>
      <c r="N192" s="127">
        <f t="shared" si="14"/>
        <v>15827.31673614771</v>
      </c>
    </row>
    <row r="193" spans="1:14" ht="21.95" customHeight="1" x14ac:dyDescent="0.15">
      <c r="A193" s="76">
        <v>192</v>
      </c>
      <c r="B193" s="158" t="s">
        <v>1230</v>
      </c>
      <c r="C193" s="159" t="s">
        <v>1231</v>
      </c>
      <c r="D193" s="159" t="s">
        <v>1232</v>
      </c>
      <c r="E193" s="159" t="s">
        <v>1901</v>
      </c>
      <c r="F193" s="165">
        <v>3</v>
      </c>
      <c r="G193" s="165">
        <v>75</v>
      </c>
      <c r="H193" s="165">
        <v>3</v>
      </c>
      <c r="I193" s="171">
        <v>3</v>
      </c>
      <c r="J193" s="61">
        <f t="shared" si="10"/>
        <v>1746.8953004005341</v>
      </c>
      <c r="K193" s="61">
        <f t="shared" si="11"/>
        <v>6572.2457178735876</v>
      </c>
      <c r="L193" s="126">
        <f t="shared" si="12"/>
        <v>8319.141018274122</v>
      </c>
      <c r="M193" s="126">
        <f t="shared" si="13"/>
        <v>2807.79</v>
      </c>
      <c r="N193" s="127">
        <f t="shared" si="14"/>
        <v>11126.931018274121</v>
      </c>
    </row>
    <row r="194" spans="1:14" ht="21.95" customHeight="1" x14ac:dyDescent="0.15">
      <c r="A194" s="76">
        <v>193</v>
      </c>
      <c r="B194" s="158" t="s">
        <v>1233</v>
      </c>
      <c r="C194" s="159" t="s">
        <v>1234</v>
      </c>
      <c r="D194" s="159" t="s">
        <v>1235</v>
      </c>
      <c r="E194" s="159" t="s">
        <v>1901</v>
      </c>
      <c r="F194" s="158">
        <v>3</v>
      </c>
      <c r="G194" s="158">
        <v>62</v>
      </c>
      <c r="H194" s="158">
        <v>3</v>
      </c>
      <c r="I194" s="160">
        <v>3</v>
      </c>
      <c r="J194" s="61">
        <f t="shared" si="10"/>
        <v>1746.8953004005341</v>
      </c>
      <c r="K194" s="61">
        <f t="shared" si="11"/>
        <v>6572.2457178735876</v>
      </c>
      <c r="L194" s="126">
        <f t="shared" si="12"/>
        <v>8319.141018274122</v>
      </c>
      <c r="M194" s="126">
        <f t="shared" si="13"/>
        <v>2807.79</v>
      </c>
      <c r="N194" s="127">
        <f t="shared" si="14"/>
        <v>11126.931018274121</v>
      </c>
    </row>
    <row r="195" spans="1:14" ht="21.95" customHeight="1" x14ac:dyDescent="0.15">
      <c r="A195" s="76">
        <v>194</v>
      </c>
      <c r="B195" s="158" t="s">
        <v>1236</v>
      </c>
      <c r="C195" s="159" t="s">
        <v>1237</v>
      </c>
      <c r="D195" s="159" t="s">
        <v>1238</v>
      </c>
      <c r="E195" s="159" t="s">
        <v>1901</v>
      </c>
      <c r="F195" s="158">
        <v>3</v>
      </c>
      <c r="G195" s="158">
        <v>75</v>
      </c>
      <c r="H195" s="158">
        <v>5</v>
      </c>
      <c r="I195" s="160">
        <v>3</v>
      </c>
      <c r="J195" s="61">
        <f t="shared" ref="J195:J258" si="15">1308424.58/749</f>
        <v>1746.8953004005341</v>
      </c>
      <c r="K195" s="61">
        <f t="shared" ref="K195:K258" si="16">5233698.34/2389*I195</f>
        <v>6572.2457178735876</v>
      </c>
      <c r="L195" s="126">
        <f t="shared" ref="L195:L258" si="17">J195+K195</f>
        <v>8319.141018274122</v>
      </c>
      <c r="M195" s="126">
        <f t="shared" ref="M195:M258" si="18">935.93*H195</f>
        <v>4679.6499999999996</v>
      </c>
      <c r="N195" s="127">
        <f t="shared" ref="N195:N258" si="19">L195+M195</f>
        <v>12998.791018274122</v>
      </c>
    </row>
    <row r="196" spans="1:14" ht="21.95" customHeight="1" x14ac:dyDescent="0.15">
      <c r="A196" s="76">
        <v>195</v>
      </c>
      <c r="B196" s="158" t="s">
        <v>1239</v>
      </c>
      <c r="C196" s="159" t="s">
        <v>1240</v>
      </c>
      <c r="D196" s="159" t="s">
        <v>1241</v>
      </c>
      <c r="E196" s="159" t="s">
        <v>1901</v>
      </c>
      <c r="F196" s="158">
        <v>3</v>
      </c>
      <c r="G196" s="158">
        <v>62</v>
      </c>
      <c r="H196" s="158">
        <v>3</v>
      </c>
      <c r="I196" s="160">
        <v>3</v>
      </c>
      <c r="J196" s="61">
        <f t="shared" si="15"/>
        <v>1746.8953004005341</v>
      </c>
      <c r="K196" s="61">
        <f t="shared" si="16"/>
        <v>6572.2457178735876</v>
      </c>
      <c r="L196" s="126">
        <f t="shared" si="17"/>
        <v>8319.141018274122</v>
      </c>
      <c r="M196" s="126">
        <f t="shared" si="18"/>
        <v>2807.79</v>
      </c>
      <c r="N196" s="127">
        <f t="shared" si="19"/>
        <v>11126.931018274121</v>
      </c>
    </row>
    <row r="197" spans="1:14" ht="21.95" customHeight="1" x14ac:dyDescent="0.15">
      <c r="A197" s="76">
        <v>196</v>
      </c>
      <c r="B197" s="158" t="s">
        <v>1242</v>
      </c>
      <c r="C197" s="159" t="s">
        <v>1243</v>
      </c>
      <c r="D197" s="159" t="s">
        <v>1244</v>
      </c>
      <c r="E197" s="159" t="s">
        <v>1901</v>
      </c>
      <c r="F197" s="158">
        <v>2</v>
      </c>
      <c r="G197" s="158">
        <v>46</v>
      </c>
      <c r="H197" s="158">
        <v>3</v>
      </c>
      <c r="I197" s="160">
        <v>2</v>
      </c>
      <c r="J197" s="61">
        <f t="shared" si="15"/>
        <v>1746.8953004005341</v>
      </c>
      <c r="K197" s="61">
        <f t="shared" si="16"/>
        <v>4381.4971452490581</v>
      </c>
      <c r="L197" s="126">
        <f t="shared" si="17"/>
        <v>6128.3924456495924</v>
      </c>
      <c r="M197" s="126">
        <f t="shared" si="18"/>
        <v>2807.79</v>
      </c>
      <c r="N197" s="127">
        <f t="shared" si="19"/>
        <v>8936.1824456495924</v>
      </c>
    </row>
    <row r="198" spans="1:14" ht="21.95" customHeight="1" x14ac:dyDescent="0.15">
      <c r="A198" s="76">
        <v>197</v>
      </c>
      <c r="B198" s="158" t="s">
        <v>1245</v>
      </c>
      <c r="C198" s="159" t="s">
        <v>1246</v>
      </c>
      <c r="D198" s="159" t="s">
        <v>1248</v>
      </c>
      <c r="E198" s="159" t="s">
        <v>1901</v>
      </c>
      <c r="F198" s="158">
        <v>2</v>
      </c>
      <c r="G198" s="158">
        <v>43</v>
      </c>
      <c r="H198" s="158">
        <v>1</v>
      </c>
      <c r="I198" s="160">
        <v>2</v>
      </c>
      <c r="J198" s="61">
        <f t="shared" si="15"/>
        <v>1746.8953004005341</v>
      </c>
      <c r="K198" s="61">
        <f t="shared" si="16"/>
        <v>4381.4971452490581</v>
      </c>
      <c r="L198" s="126">
        <f t="shared" si="17"/>
        <v>6128.3924456495924</v>
      </c>
      <c r="M198" s="126">
        <f t="shared" si="18"/>
        <v>935.93</v>
      </c>
      <c r="N198" s="127">
        <f t="shared" si="19"/>
        <v>7064.3224456495927</v>
      </c>
    </row>
    <row r="199" spans="1:14" ht="21.95" customHeight="1" x14ac:dyDescent="0.15">
      <c r="A199" s="76">
        <v>198</v>
      </c>
      <c r="B199" s="158" t="s">
        <v>1249</v>
      </c>
      <c r="C199" s="159" t="s">
        <v>1250</v>
      </c>
      <c r="D199" s="159" t="s">
        <v>1570</v>
      </c>
      <c r="E199" s="159" t="s">
        <v>1901</v>
      </c>
      <c r="F199" s="165">
        <v>3</v>
      </c>
      <c r="G199" s="165">
        <v>75</v>
      </c>
      <c r="H199" s="165">
        <v>3</v>
      </c>
      <c r="I199" s="171">
        <v>3</v>
      </c>
      <c r="J199" s="61">
        <f t="shared" si="15"/>
        <v>1746.8953004005341</v>
      </c>
      <c r="K199" s="61">
        <f t="shared" si="16"/>
        <v>6572.2457178735876</v>
      </c>
      <c r="L199" s="126">
        <f t="shared" si="17"/>
        <v>8319.141018274122</v>
      </c>
      <c r="M199" s="126">
        <f t="shared" si="18"/>
        <v>2807.79</v>
      </c>
      <c r="N199" s="127">
        <f t="shared" si="19"/>
        <v>11126.931018274121</v>
      </c>
    </row>
    <row r="200" spans="1:14" ht="21.95" customHeight="1" x14ac:dyDescent="0.15">
      <c r="A200" s="76">
        <v>199</v>
      </c>
      <c r="B200" s="158" t="s">
        <v>1251</v>
      </c>
      <c r="C200" s="159" t="s">
        <v>1252</v>
      </c>
      <c r="D200" s="159" t="s">
        <v>1253</v>
      </c>
      <c r="E200" s="159" t="s">
        <v>1901</v>
      </c>
      <c r="F200" s="165">
        <v>3</v>
      </c>
      <c r="G200" s="165">
        <v>62</v>
      </c>
      <c r="H200" s="165">
        <v>3</v>
      </c>
      <c r="I200" s="171">
        <v>3</v>
      </c>
      <c r="J200" s="61">
        <f t="shared" si="15"/>
        <v>1746.8953004005341</v>
      </c>
      <c r="K200" s="61">
        <f t="shared" si="16"/>
        <v>6572.2457178735876</v>
      </c>
      <c r="L200" s="126">
        <f t="shared" si="17"/>
        <v>8319.141018274122</v>
      </c>
      <c r="M200" s="126">
        <f t="shared" si="18"/>
        <v>2807.79</v>
      </c>
      <c r="N200" s="127">
        <f t="shared" si="19"/>
        <v>11126.931018274121</v>
      </c>
    </row>
    <row r="201" spans="1:14" ht="21.95" customHeight="1" x14ac:dyDescent="0.15">
      <c r="A201" s="76">
        <v>200</v>
      </c>
      <c r="B201" s="158" t="s">
        <v>1255</v>
      </c>
      <c r="C201" s="159" t="s">
        <v>1256</v>
      </c>
      <c r="D201" s="159" t="s">
        <v>1257</v>
      </c>
      <c r="E201" s="159" t="s">
        <v>1901</v>
      </c>
      <c r="F201" s="165">
        <v>4</v>
      </c>
      <c r="G201" s="165">
        <v>90</v>
      </c>
      <c r="H201" s="165">
        <v>7</v>
      </c>
      <c r="I201" s="171">
        <v>4</v>
      </c>
      <c r="J201" s="61">
        <f t="shared" si="15"/>
        <v>1746.8953004005341</v>
      </c>
      <c r="K201" s="61">
        <f t="shared" si="16"/>
        <v>8762.9942904981162</v>
      </c>
      <c r="L201" s="126">
        <f t="shared" si="17"/>
        <v>10509.889590898651</v>
      </c>
      <c r="M201" s="126">
        <f t="shared" si="18"/>
        <v>6551.5099999999993</v>
      </c>
      <c r="N201" s="127">
        <f t="shared" si="19"/>
        <v>17061.399590898651</v>
      </c>
    </row>
    <row r="202" spans="1:14" ht="21.95" customHeight="1" x14ac:dyDescent="0.15">
      <c r="A202" s="76">
        <v>201</v>
      </c>
      <c r="B202" s="158" t="s">
        <v>1258</v>
      </c>
      <c r="C202" s="159" t="s">
        <v>1259</v>
      </c>
      <c r="D202" s="159" t="s">
        <v>1264</v>
      </c>
      <c r="E202" s="159" t="s">
        <v>1901</v>
      </c>
      <c r="F202" s="165">
        <v>6</v>
      </c>
      <c r="G202" s="165">
        <v>129</v>
      </c>
      <c r="H202" s="165">
        <v>6</v>
      </c>
      <c r="I202" s="171">
        <v>6</v>
      </c>
      <c r="J202" s="61">
        <f t="shared" si="15"/>
        <v>1746.8953004005341</v>
      </c>
      <c r="K202" s="61">
        <f t="shared" si="16"/>
        <v>13144.491435747175</v>
      </c>
      <c r="L202" s="126">
        <f t="shared" si="17"/>
        <v>14891.38673614771</v>
      </c>
      <c r="M202" s="126">
        <f t="shared" si="18"/>
        <v>5615.58</v>
      </c>
      <c r="N202" s="127">
        <f t="shared" si="19"/>
        <v>20506.966736147711</v>
      </c>
    </row>
    <row r="203" spans="1:14" ht="21.95" customHeight="1" x14ac:dyDescent="0.15">
      <c r="A203" s="76">
        <v>202</v>
      </c>
      <c r="B203" s="158" t="s">
        <v>1265</v>
      </c>
      <c r="C203" s="159" t="s">
        <v>1266</v>
      </c>
      <c r="D203" s="159" t="s">
        <v>1267</v>
      </c>
      <c r="E203" s="159" t="s">
        <v>1901</v>
      </c>
      <c r="F203" s="165">
        <v>3</v>
      </c>
      <c r="G203" s="165">
        <v>75</v>
      </c>
      <c r="H203" s="165">
        <v>4</v>
      </c>
      <c r="I203" s="171">
        <v>3</v>
      </c>
      <c r="J203" s="61">
        <f t="shared" si="15"/>
        <v>1746.8953004005341</v>
      </c>
      <c r="K203" s="61">
        <f t="shared" si="16"/>
        <v>6572.2457178735876</v>
      </c>
      <c r="L203" s="126">
        <f t="shared" si="17"/>
        <v>8319.141018274122</v>
      </c>
      <c r="M203" s="126">
        <f t="shared" si="18"/>
        <v>3743.72</v>
      </c>
      <c r="N203" s="127">
        <f t="shared" si="19"/>
        <v>12062.861018274121</v>
      </c>
    </row>
    <row r="204" spans="1:14" ht="21.95" customHeight="1" x14ac:dyDescent="0.15">
      <c r="A204" s="76">
        <v>203</v>
      </c>
      <c r="B204" s="166" t="s">
        <v>1268</v>
      </c>
      <c r="C204" s="167" t="s">
        <v>1169</v>
      </c>
      <c r="D204" s="167" t="s">
        <v>1269</v>
      </c>
      <c r="E204" s="167" t="s">
        <v>1901</v>
      </c>
      <c r="F204" s="165">
        <v>3</v>
      </c>
      <c r="G204" s="165">
        <v>75</v>
      </c>
      <c r="H204" s="165">
        <v>4</v>
      </c>
      <c r="I204" s="171">
        <v>3</v>
      </c>
      <c r="J204" s="61">
        <f t="shared" si="15"/>
        <v>1746.8953004005341</v>
      </c>
      <c r="K204" s="61">
        <f t="shared" si="16"/>
        <v>6572.2457178735876</v>
      </c>
      <c r="L204" s="126">
        <f t="shared" si="17"/>
        <v>8319.141018274122</v>
      </c>
      <c r="M204" s="126">
        <f t="shared" si="18"/>
        <v>3743.72</v>
      </c>
      <c r="N204" s="127">
        <f t="shared" si="19"/>
        <v>12062.861018274121</v>
      </c>
    </row>
    <row r="205" spans="1:14" ht="21.95" customHeight="1" x14ac:dyDescent="0.15">
      <c r="A205" s="76">
        <v>204</v>
      </c>
      <c r="B205" s="166" t="s">
        <v>1270</v>
      </c>
      <c r="C205" s="167" t="s">
        <v>1271</v>
      </c>
      <c r="D205" s="167" t="s">
        <v>1272</v>
      </c>
      <c r="E205" s="167" t="s">
        <v>1901</v>
      </c>
      <c r="F205" s="165">
        <v>4</v>
      </c>
      <c r="G205" s="165">
        <v>95</v>
      </c>
      <c r="H205" s="165">
        <v>1</v>
      </c>
      <c r="I205" s="171">
        <v>4</v>
      </c>
      <c r="J205" s="61">
        <f t="shared" si="15"/>
        <v>1746.8953004005341</v>
      </c>
      <c r="K205" s="61">
        <f t="shared" si="16"/>
        <v>8762.9942904981162</v>
      </c>
      <c r="L205" s="126">
        <f t="shared" si="17"/>
        <v>10509.889590898651</v>
      </c>
      <c r="M205" s="126">
        <f t="shared" si="18"/>
        <v>935.93</v>
      </c>
      <c r="N205" s="127">
        <f t="shared" si="19"/>
        <v>11445.819590898651</v>
      </c>
    </row>
    <row r="206" spans="1:14" ht="21.95" customHeight="1" x14ac:dyDescent="0.15">
      <c r="A206" s="76">
        <v>205</v>
      </c>
      <c r="B206" s="158" t="s">
        <v>1273</v>
      </c>
      <c r="C206" s="159" t="s">
        <v>1274</v>
      </c>
      <c r="D206" s="159" t="s">
        <v>1275</v>
      </c>
      <c r="E206" s="159" t="s">
        <v>1901</v>
      </c>
      <c r="F206" s="158">
        <v>3</v>
      </c>
      <c r="G206" s="158">
        <v>65</v>
      </c>
      <c r="H206" s="158">
        <v>5</v>
      </c>
      <c r="I206" s="160">
        <v>3</v>
      </c>
      <c r="J206" s="61">
        <f t="shared" si="15"/>
        <v>1746.8953004005341</v>
      </c>
      <c r="K206" s="61">
        <f t="shared" si="16"/>
        <v>6572.2457178735876</v>
      </c>
      <c r="L206" s="126">
        <f t="shared" si="17"/>
        <v>8319.141018274122</v>
      </c>
      <c r="M206" s="126">
        <f t="shared" si="18"/>
        <v>4679.6499999999996</v>
      </c>
      <c r="N206" s="127">
        <f t="shared" si="19"/>
        <v>12998.791018274122</v>
      </c>
    </row>
    <row r="207" spans="1:14" ht="21.95" customHeight="1" x14ac:dyDescent="0.15">
      <c r="A207" s="76">
        <v>206</v>
      </c>
      <c r="B207" s="158" t="s">
        <v>1276</v>
      </c>
      <c r="C207" s="159" t="s">
        <v>1277</v>
      </c>
      <c r="D207" s="159" t="s">
        <v>1118</v>
      </c>
      <c r="E207" s="159" t="s">
        <v>1901</v>
      </c>
      <c r="F207" s="165">
        <v>4</v>
      </c>
      <c r="G207" s="165">
        <v>99</v>
      </c>
      <c r="H207" s="165">
        <v>4</v>
      </c>
      <c r="I207" s="171">
        <v>4</v>
      </c>
      <c r="J207" s="61">
        <f t="shared" si="15"/>
        <v>1746.8953004005341</v>
      </c>
      <c r="K207" s="61">
        <f t="shared" si="16"/>
        <v>8762.9942904981162</v>
      </c>
      <c r="L207" s="126">
        <f t="shared" si="17"/>
        <v>10509.889590898651</v>
      </c>
      <c r="M207" s="126">
        <f t="shared" si="18"/>
        <v>3743.72</v>
      </c>
      <c r="N207" s="127">
        <f t="shared" si="19"/>
        <v>14253.60959089865</v>
      </c>
    </row>
    <row r="208" spans="1:14" ht="21.95" customHeight="1" x14ac:dyDescent="0.15">
      <c r="A208" s="76">
        <v>207</v>
      </c>
      <c r="B208" s="158" t="s">
        <v>1278</v>
      </c>
      <c r="C208" s="159" t="s">
        <v>1279</v>
      </c>
      <c r="D208" s="159" t="s">
        <v>1280</v>
      </c>
      <c r="E208" s="159" t="s">
        <v>1901</v>
      </c>
      <c r="F208" s="165">
        <v>7</v>
      </c>
      <c r="G208" s="165">
        <v>130</v>
      </c>
      <c r="H208" s="165">
        <v>4</v>
      </c>
      <c r="I208" s="171">
        <v>7</v>
      </c>
      <c r="J208" s="61">
        <f t="shared" si="15"/>
        <v>1746.8953004005341</v>
      </c>
      <c r="K208" s="61">
        <f t="shared" si="16"/>
        <v>15335.240008371704</v>
      </c>
      <c r="L208" s="126">
        <f t="shared" si="17"/>
        <v>17082.135308772238</v>
      </c>
      <c r="M208" s="126">
        <f t="shared" si="18"/>
        <v>3743.72</v>
      </c>
      <c r="N208" s="127">
        <f t="shared" si="19"/>
        <v>20825.855308772239</v>
      </c>
    </row>
    <row r="209" spans="1:14" ht="21.95" customHeight="1" x14ac:dyDescent="0.15">
      <c r="A209" s="76">
        <v>208</v>
      </c>
      <c r="B209" s="158" t="s">
        <v>1281</v>
      </c>
      <c r="C209" s="159" t="s">
        <v>24</v>
      </c>
      <c r="D209" s="159" t="s">
        <v>1282</v>
      </c>
      <c r="E209" s="159" t="s">
        <v>1901</v>
      </c>
      <c r="F209" s="165">
        <v>6</v>
      </c>
      <c r="G209" s="165">
        <v>120</v>
      </c>
      <c r="H209" s="165">
        <v>7</v>
      </c>
      <c r="I209" s="171">
        <v>6</v>
      </c>
      <c r="J209" s="61">
        <f t="shared" si="15"/>
        <v>1746.8953004005341</v>
      </c>
      <c r="K209" s="61">
        <f t="shared" si="16"/>
        <v>13144.491435747175</v>
      </c>
      <c r="L209" s="126">
        <f t="shared" si="17"/>
        <v>14891.38673614771</v>
      </c>
      <c r="M209" s="126">
        <f t="shared" si="18"/>
        <v>6551.5099999999993</v>
      </c>
      <c r="N209" s="127">
        <f t="shared" si="19"/>
        <v>21442.896736147708</v>
      </c>
    </row>
    <row r="210" spans="1:14" ht="21.95" customHeight="1" x14ac:dyDescent="0.15">
      <c r="A210" s="76">
        <v>209</v>
      </c>
      <c r="B210" s="158" t="s">
        <v>1283</v>
      </c>
      <c r="C210" s="159" t="s">
        <v>1284</v>
      </c>
      <c r="D210" s="159" t="s">
        <v>1285</v>
      </c>
      <c r="E210" s="159" t="s">
        <v>1901</v>
      </c>
      <c r="F210" s="158">
        <v>3</v>
      </c>
      <c r="G210" s="158">
        <v>72</v>
      </c>
      <c r="H210" s="158">
        <v>4</v>
      </c>
      <c r="I210" s="160">
        <v>3</v>
      </c>
      <c r="J210" s="61">
        <f t="shared" si="15"/>
        <v>1746.8953004005341</v>
      </c>
      <c r="K210" s="61">
        <f t="shared" si="16"/>
        <v>6572.2457178735876</v>
      </c>
      <c r="L210" s="126">
        <f t="shared" si="17"/>
        <v>8319.141018274122</v>
      </c>
      <c r="M210" s="126">
        <f t="shared" si="18"/>
        <v>3743.72</v>
      </c>
      <c r="N210" s="127">
        <f t="shared" si="19"/>
        <v>12062.861018274121</v>
      </c>
    </row>
    <row r="211" spans="1:14" ht="21.95" customHeight="1" x14ac:dyDescent="0.15">
      <c r="A211" s="76">
        <v>210</v>
      </c>
      <c r="B211" s="158" t="s">
        <v>1286</v>
      </c>
      <c r="C211" s="159" t="s">
        <v>1287</v>
      </c>
      <c r="D211" s="159" t="s">
        <v>1288</v>
      </c>
      <c r="E211" s="159" t="s">
        <v>1901</v>
      </c>
      <c r="F211" s="165">
        <v>3</v>
      </c>
      <c r="G211" s="165">
        <v>74</v>
      </c>
      <c r="H211" s="165">
        <v>2</v>
      </c>
      <c r="I211" s="171">
        <v>3</v>
      </c>
      <c r="J211" s="61">
        <f t="shared" si="15"/>
        <v>1746.8953004005341</v>
      </c>
      <c r="K211" s="61">
        <f t="shared" si="16"/>
        <v>6572.2457178735876</v>
      </c>
      <c r="L211" s="126">
        <f t="shared" si="17"/>
        <v>8319.141018274122</v>
      </c>
      <c r="M211" s="126">
        <f t="shared" si="18"/>
        <v>1871.86</v>
      </c>
      <c r="N211" s="127">
        <f t="shared" si="19"/>
        <v>10191.001018274123</v>
      </c>
    </row>
    <row r="212" spans="1:14" ht="21.95" customHeight="1" x14ac:dyDescent="0.15">
      <c r="A212" s="76">
        <v>211</v>
      </c>
      <c r="B212" s="158" t="s">
        <v>1290</v>
      </c>
      <c r="C212" s="159" t="s">
        <v>1291</v>
      </c>
      <c r="D212" s="159" t="s">
        <v>1292</v>
      </c>
      <c r="E212" s="159" t="s">
        <v>1901</v>
      </c>
      <c r="F212" s="165">
        <v>2</v>
      </c>
      <c r="G212" s="165">
        <v>47</v>
      </c>
      <c r="H212" s="165">
        <v>0</v>
      </c>
      <c r="I212" s="171">
        <v>2</v>
      </c>
      <c r="J212" s="61">
        <f t="shared" si="15"/>
        <v>1746.8953004005341</v>
      </c>
      <c r="K212" s="61">
        <f t="shared" si="16"/>
        <v>4381.4971452490581</v>
      </c>
      <c r="L212" s="126">
        <f t="shared" si="17"/>
        <v>6128.3924456495924</v>
      </c>
      <c r="M212" s="126">
        <f t="shared" si="18"/>
        <v>0</v>
      </c>
      <c r="N212" s="127">
        <f t="shared" si="19"/>
        <v>6128.3924456495924</v>
      </c>
    </row>
    <row r="213" spans="1:14" ht="21.95" customHeight="1" x14ac:dyDescent="0.15">
      <c r="A213" s="76">
        <v>212</v>
      </c>
      <c r="B213" s="158" t="s">
        <v>1293</v>
      </c>
      <c r="C213" s="159" t="s">
        <v>1294</v>
      </c>
      <c r="D213" s="159" t="s">
        <v>1295</v>
      </c>
      <c r="E213" s="159" t="s">
        <v>1901</v>
      </c>
      <c r="F213" s="158">
        <v>2</v>
      </c>
      <c r="G213" s="158">
        <v>30</v>
      </c>
      <c r="H213" s="158">
        <v>0</v>
      </c>
      <c r="I213" s="160">
        <v>2</v>
      </c>
      <c r="J213" s="61">
        <f t="shared" si="15"/>
        <v>1746.8953004005341</v>
      </c>
      <c r="K213" s="61">
        <f t="shared" si="16"/>
        <v>4381.4971452490581</v>
      </c>
      <c r="L213" s="126">
        <f t="shared" si="17"/>
        <v>6128.3924456495924</v>
      </c>
      <c r="M213" s="126">
        <f t="shared" si="18"/>
        <v>0</v>
      </c>
      <c r="N213" s="127">
        <f t="shared" si="19"/>
        <v>6128.3924456495924</v>
      </c>
    </row>
    <row r="214" spans="1:14" ht="21.95" customHeight="1" x14ac:dyDescent="0.15">
      <c r="A214" s="76">
        <v>213</v>
      </c>
      <c r="B214" s="158" t="s">
        <v>1296</v>
      </c>
      <c r="C214" s="159" t="s">
        <v>1297</v>
      </c>
      <c r="D214" s="159" t="s">
        <v>1298</v>
      </c>
      <c r="E214" s="159" t="s">
        <v>1901</v>
      </c>
      <c r="F214" s="165">
        <v>7</v>
      </c>
      <c r="G214" s="165">
        <v>160</v>
      </c>
      <c r="H214" s="165">
        <v>3</v>
      </c>
      <c r="I214" s="171">
        <v>7</v>
      </c>
      <c r="J214" s="61">
        <f t="shared" si="15"/>
        <v>1746.8953004005341</v>
      </c>
      <c r="K214" s="61">
        <f t="shared" si="16"/>
        <v>15335.240008371704</v>
      </c>
      <c r="L214" s="126">
        <f t="shared" si="17"/>
        <v>17082.135308772238</v>
      </c>
      <c r="M214" s="126">
        <f t="shared" si="18"/>
        <v>2807.79</v>
      </c>
      <c r="N214" s="127">
        <f t="shared" si="19"/>
        <v>19889.925308772239</v>
      </c>
    </row>
    <row r="215" spans="1:14" ht="21.95" customHeight="1" x14ac:dyDescent="0.15">
      <c r="A215" s="76">
        <v>214</v>
      </c>
      <c r="B215" s="158" t="s">
        <v>1299</v>
      </c>
      <c r="C215" s="159" t="s">
        <v>1300</v>
      </c>
      <c r="D215" s="159" t="s">
        <v>1301</v>
      </c>
      <c r="E215" s="159" t="s">
        <v>1901</v>
      </c>
      <c r="F215" s="165">
        <v>10</v>
      </c>
      <c r="G215" s="165">
        <v>177</v>
      </c>
      <c r="H215" s="165">
        <v>0</v>
      </c>
      <c r="I215" s="171">
        <v>10</v>
      </c>
      <c r="J215" s="61">
        <f t="shared" si="15"/>
        <v>1746.8953004005341</v>
      </c>
      <c r="K215" s="61">
        <f t="shared" si="16"/>
        <v>21907.48572624529</v>
      </c>
      <c r="L215" s="126">
        <f t="shared" si="17"/>
        <v>23654.381026645824</v>
      </c>
      <c r="M215" s="126">
        <f t="shared" si="18"/>
        <v>0</v>
      </c>
      <c r="N215" s="127">
        <f t="shared" si="19"/>
        <v>23654.381026645824</v>
      </c>
    </row>
    <row r="216" spans="1:14" ht="21.95" customHeight="1" x14ac:dyDescent="0.15">
      <c r="A216" s="76">
        <v>215</v>
      </c>
      <c r="B216" s="158" t="s">
        <v>1302</v>
      </c>
      <c r="C216" s="159" t="s">
        <v>1303</v>
      </c>
      <c r="D216" s="159" t="s">
        <v>1304</v>
      </c>
      <c r="E216" s="159" t="s">
        <v>1901</v>
      </c>
      <c r="F216" s="165">
        <v>5</v>
      </c>
      <c r="G216" s="165">
        <v>125</v>
      </c>
      <c r="H216" s="165">
        <v>5</v>
      </c>
      <c r="I216" s="171">
        <v>5</v>
      </c>
      <c r="J216" s="61">
        <f t="shared" si="15"/>
        <v>1746.8953004005341</v>
      </c>
      <c r="K216" s="61">
        <f t="shared" si="16"/>
        <v>10953.742863122645</v>
      </c>
      <c r="L216" s="126">
        <f t="shared" si="17"/>
        <v>12700.638163523179</v>
      </c>
      <c r="M216" s="126">
        <f t="shared" si="18"/>
        <v>4679.6499999999996</v>
      </c>
      <c r="N216" s="127">
        <f t="shared" si="19"/>
        <v>17380.288163523179</v>
      </c>
    </row>
    <row r="217" spans="1:14" ht="21.95" customHeight="1" x14ac:dyDescent="0.15">
      <c r="A217" s="76">
        <v>216</v>
      </c>
      <c r="B217" s="158" t="s">
        <v>1305</v>
      </c>
      <c r="C217" s="159" t="s">
        <v>25</v>
      </c>
      <c r="D217" s="159" t="s">
        <v>1306</v>
      </c>
      <c r="E217" s="159" t="s">
        <v>1901</v>
      </c>
      <c r="F217" s="165">
        <v>3</v>
      </c>
      <c r="G217" s="165">
        <v>75</v>
      </c>
      <c r="H217" s="165">
        <v>6</v>
      </c>
      <c r="I217" s="171">
        <v>3</v>
      </c>
      <c r="J217" s="61">
        <f t="shared" si="15"/>
        <v>1746.8953004005341</v>
      </c>
      <c r="K217" s="61">
        <f t="shared" si="16"/>
        <v>6572.2457178735876</v>
      </c>
      <c r="L217" s="126">
        <f t="shared" si="17"/>
        <v>8319.141018274122</v>
      </c>
      <c r="M217" s="126">
        <f t="shared" si="18"/>
        <v>5615.58</v>
      </c>
      <c r="N217" s="127">
        <f t="shared" si="19"/>
        <v>13934.721018274122</v>
      </c>
    </row>
    <row r="218" spans="1:14" ht="21.95" customHeight="1" x14ac:dyDescent="0.15">
      <c r="A218" s="76">
        <v>217</v>
      </c>
      <c r="B218" s="158" t="s">
        <v>1307</v>
      </c>
      <c r="C218" s="159" t="s">
        <v>1308</v>
      </c>
      <c r="D218" s="159" t="s">
        <v>1309</v>
      </c>
      <c r="E218" s="159" t="s">
        <v>1901</v>
      </c>
      <c r="F218" s="165">
        <v>7</v>
      </c>
      <c r="G218" s="165">
        <v>157</v>
      </c>
      <c r="H218" s="165">
        <v>8</v>
      </c>
      <c r="I218" s="171">
        <v>7</v>
      </c>
      <c r="J218" s="61">
        <f t="shared" si="15"/>
        <v>1746.8953004005341</v>
      </c>
      <c r="K218" s="61">
        <f t="shared" si="16"/>
        <v>15335.240008371704</v>
      </c>
      <c r="L218" s="126">
        <f t="shared" si="17"/>
        <v>17082.135308772238</v>
      </c>
      <c r="M218" s="126">
        <f t="shared" si="18"/>
        <v>7487.44</v>
      </c>
      <c r="N218" s="127">
        <f t="shared" si="19"/>
        <v>24569.575308772237</v>
      </c>
    </row>
    <row r="219" spans="1:14" ht="21.95" customHeight="1" x14ac:dyDescent="0.15">
      <c r="A219" s="76">
        <v>218</v>
      </c>
      <c r="B219" s="158" t="s">
        <v>1310</v>
      </c>
      <c r="C219" s="159" t="s">
        <v>2240</v>
      </c>
      <c r="D219" s="159" t="s">
        <v>1311</v>
      </c>
      <c r="E219" s="159" t="s">
        <v>1901</v>
      </c>
      <c r="F219" s="165">
        <v>4</v>
      </c>
      <c r="G219" s="165">
        <v>88</v>
      </c>
      <c r="H219" s="165">
        <v>4</v>
      </c>
      <c r="I219" s="171">
        <v>4</v>
      </c>
      <c r="J219" s="61">
        <f t="shared" si="15"/>
        <v>1746.8953004005341</v>
      </c>
      <c r="K219" s="61">
        <f t="shared" si="16"/>
        <v>8762.9942904981162</v>
      </c>
      <c r="L219" s="126">
        <f t="shared" si="17"/>
        <v>10509.889590898651</v>
      </c>
      <c r="M219" s="126">
        <f t="shared" si="18"/>
        <v>3743.72</v>
      </c>
      <c r="N219" s="127">
        <f t="shared" si="19"/>
        <v>14253.60959089865</v>
      </c>
    </row>
    <row r="220" spans="1:14" ht="21.95" customHeight="1" x14ac:dyDescent="0.15">
      <c r="A220" s="76">
        <v>219</v>
      </c>
      <c r="B220" s="158" t="s">
        <v>1312</v>
      </c>
      <c r="C220" s="159" t="s">
        <v>1313</v>
      </c>
      <c r="D220" s="159" t="s">
        <v>1448</v>
      </c>
      <c r="E220" s="159" t="s">
        <v>1901</v>
      </c>
      <c r="F220" s="165">
        <v>7</v>
      </c>
      <c r="G220" s="165">
        <v>155</v>
      </c>
      <c r="H220" s="165">
        <v>3</v>
      </c>
      <c r="I220" s="171">
        <v>7</v>
      </c>
      <c r="J220" s="61">
        <f t="shared" si="15"/>
        <v>1746.8953004005341</v>
      </c>
      <c r="K220" s="61">
        <f t="shared" si="16"/>
        <v>15335.240008371704</v>
      </c>
      <c r="L220" s="126">
        <f t="shared" si="17"/>
        <v>17082.135308772238</v>
      </c>
      <c r="M220" s="126">
        <f t="shared" si="18"/>
        <v>2807.79</v>
      </c>
      <c r="N220" s="127">
        <f t="shared" si="19"/>
        <v>19889.925308772239</v>
      </c>
    </row>
    <row r="221" spans="1:14" ht="21.95" customHeight="1" x14ac:dyDescent="0.15">
      <c r="A221" s="76">
        <v>220</v>
      </c>
      <c r="B221" s="158" t="s">
        <v>1314</v>
      </c>
      <c r="C221" s="159" t="s">
        <v>1315</v>
      </c>
      <c r="D221" s="159" t="s">
        <v>1316</v>
      </c>
      <c r="E221" s="159" t="s">
        <v>1901</v>
      </c>
      <c r="F221" s="165">
        <v>3</v>
      </c>
      <c r="G221" s="165">
        <v>75</v>
      </c>
      <c r="H221" s="165">
        <v>2</v>
      </c>
      <c r="I221" s="171">
        <v>3</v>
      </c>
      <c r="J221" s="61">
        <f t="shared" si="15"/>
        <v>1746.8953004005341</v>
      </c>
      <c r="K221" s="61">
        <f t="shared" si="16"/>
        <v>6572.2457178735876</v>
      </c>
      <c r="L221" s="126">
        <f t="shared" si="17"/>
        <v>8319.141018274122</v>
      </c>
      <c r="M221" s="126">
        <f t="shared" si="18"/>
        <v>1871.86</v>
      </c>
      <c r="N221" s="127">
        <f t="shared" si="19"/>
        <v>10191.001018274123</v>
      </c>
    </row>
    <row r="222" spans="1:14" ht="21.95" customHeight="1" x14ac:dyDescent="0.15">
      <c r="A222" s="76">
        <v>221</v>
      </c>
      <c r="B222" s="158" t="s">
        <v>1317</v>
      </c>
      <c r="C222" s="159" t="s">
        <v>1318</v>
      </c>
      <c r="D222" s="159" t="s">
        <v>1319</v>
      </c>
      <c r="E222" s="159" t="s">
        <v>1901</v>
      </c>
      <c r="F222" s="165">
        <v>3</v>
      </c>
      <c r="G222" s="165">
        <v>71</v>
      </c>
      <c r="H222" s="165">
        <v>2</v>
      </c>
      <c r="I222" s="171">
        <v>3</v>
      </c>
      <c r="J222" s="61">
        <f t="shared" si="15"/>
        <v>1746.8953004005341</v>
      </c>
      <c r="K222" s="61">
        <f t="shared" si="16"/>
        <v>6572.2457178735876</v>
      </c>
      <c r="L222" s="126">
        <f t="shared" si="17"/>
        <v>8319.141018274122</v>
      </c>
      <c r="M222" s="126">
        <f t="shared" si="18"/>
        <v>1871.86</v>
      </c>
      <c r="N222" s="127">
        <f t="shared" si="19"/>
        <v>10191.001018274123</v>
      </c>
    </row>
    <row r="223" spans="1:14" ht="21.95" customHeight="1" x14ac:dyDescent="0.15">
      <c r="A223" s="76">
        <v>222</v>
      </c>
      <c r="B223" s="158" t="s">
        <v>1320</v>
      </c>
      <c r="C223" s="159" t="s">
        <v>1321</v>
      </c>
      <c r="D223" s="159" t="s">
        <v>1571</v>
      </c>
      <c r="E223" s="159" t="s">
        <v>1901</v>
      </c>
      <c r="F223" s="165">
        <v>3</v>
      </c>
      <c r="G223" s="165">
        <v>68</v>
      </c>
      <c r="H223" s="165">
        <v>0</v>
      </c>
      <c r="I223" s="171">
        <v>3</v>
      </c>
      <c r="J223" s="61">
        <f t="shared" si="15"/>
        <v>1746.8953004005341</v>
      </c>
      <c r="K223" s="61">
        <f t="shared" si="16"/>
        <v>6572.2457178735876</v>
      </c>
      <c r="L223" s="126">
        <f t="shared" si="17"/>
        <v>8319.141018274122</v>
      </c>
      <c r="M223" s="126">
        <f t="shared" si="18"/>
        <v>0</v>
      </c>
      <c r="N223" s="127">
        <f t="shared" si="19"/>
        <v>8319.141018274122</v>
      </c>
    </row>
    <row r="224" spans="1:14" ht="21.95" customHeight="1" x14ac:dyDescent="0.15">
      <c r="A224" s="76">
        <v>223</v>
      </c>
      <c r="B224" s="166" t="s">
        <v>1322</v>
      </c>
      <c r="C224" s="167" t="s">
        <v>1323</v>
      </c>
      <c r="D224" s="167" t="s">
        <v>1324</v>
      </c>
      <c r="E224" s="167" t="s">
        <v>1901</v>
      </c>
      <c r="F224" s="165">
        <v>8</v>
      </c>
      <c r="G224" s="165">
        <v>164</v>
      </c>
      <c r="H224" s="165">
        <v>6</v>
      </c>
      <c r="I224" s="171">
        <v>8</v>
      </c>
      <c r="J224" s="61">
        <f t="shared" si="15"/>
        <v>1746.8953004005341</v>
      </c>
      <c r="K224" s="61">
        <f t="shared" si="16"/>
        <v>17525.988580996232</v>
      </c>
      <c r="L224" s="126">
        <f t="shared" si="17"/>
        <v>19272.883881396767</v>
      </c>
      <c r="M224" s="126">
        <f t="shared" si="18"/>
        <v>5615.58</v>
      </c>
      <c r="N224" s="127">
        <f t="shared" si="19"/>
        <v>24888.463881396769</v>
      </c>
    </row>
    <row r="225" spans="1:14" ht="21.95" customHeight="1" x14ac:dyDescent="0.15">
      <c r="A225" s="76">
        <v>224</v>
      </c>
      <c r="B225" s="166" t="s">
        <v>1325</v>
      </c>
      <c r="C225" s="167" t="s">
        <v>1326</v>
      </c>
      <c r="D225" s="167" t="s">
        <v>1327</v>
      </c>
      <c r="E225" s="167" t="s">
        <v>1901</v>
      </c>
      <c r="F225" s="165">
        <v>2</v>
      </c>
      <c r="G225" s="165">
        <v>43</v>
      </c>
      <c r="H225" s="165">
        <v>3</v>
      </c>
      <c r="I225" s="171">
        <v>2</v>
      </c>
      <c r="J225" s="61">
        <f t="shared" si="15"/>
        <v>1746.8953004005341</v>
      </c>
      <c r="K225" s="61">
        <f t="shared" si="16"/>
        <v>4381.4971452490581</v>
      </c>
      <c r="L225" s="126">
        <f t="shared" si="17"/>
        <v>6128.3924456495924</v>
      </c>
      <c r="M225" s="126">
        <f t="shared" si="18"/>
        <v>2807.79</v>
      </c>
      <c r="N225" s="127">
        <f t="shared" si="19"/>
        <v>8936.1824456495924</v>
      </c>
    </row>
    <row r="226" spans="1:14" ht="21.95" customHeight="1" x14ac:dyDescent="0.15">
      <c r="A226" s="76">
        <v>225</v>
      </c>
      <c r="B226" s="158" t="s">
        <v>1328</v>
      </c>
      <c r="C226" s="159" t="s">
        <v>1329</v>
      </c>
      <c r="D226" s="159" t="s">
        <v>1330</v>
      </c>
      <c r="E226" s="159" t="s">
        <v>1901</v>
      </c>
      <c r="F226" s="165">
        <v>9</v>
      </c>
      <c r="G226" s="165">
        <v>223</v>
      </c>
      <c r="H226" s="165">
        <v>7</v>
      </c>
      <c r="I226" s="171">
        <v>9</v>
      </c>
      <c r="J226" s="61">
        <f t="shared" si="15"/>
        <v>1746.8953004005341</v>
      </c>
      <c r="K226" s="61">
        <f t="shared" si="16"/>
        <v>19716.737153620761</v>
      </c>
      <c r="L226" s="126">
        <f t="shared" si="17"/>
        <v>21463.632454021295</v>
      </c>
      <c r="M226" s="126">
        <f t="shared" si="18"/>
        <v>6551.5099999999993</v>
      </c>
      <c r="N226" s="127">
        <f t="shared" si="19"/>
        <v>28015.142454021294</v>
      </c>
    </row>
    <row r="227" spans="1:14" ht="21.95" customHeight="1" x14ac:dyDescent="0.15">
      <c r="A227" s="76">
        <v>226</v>
      </c>
      <c r="B227" s="158" t="s">
        <v>1331</v>
      </c>
      <c r="C227" s="159" t="s">
        <v>1332</v>
      </c>
      <c r="D227" s="159" t="s">
        <v>1333</v>
      </c>
      <c r="E227" s="159" t="s">
        <v>1901</v>
      </c>
      <c r="F227" s="165">
        <v>4</v>
      </c>
      <c r="G227" s="165">
        <v>100</v>
      </c>
      <c r="H227" s="165">
        <v>3</v>
      </c>
      <c r="I227" s="171">
        <v>4</v>
      </c>
      <c r="J227" s="61">
        <f t="shared" si="15"/>
        <v>1746.8953004005341</v>
      </c>
      <c r="K227" s="61">
        <f t="shared" si="16"/>
        <v>8762.9942904981162</v>
      </c>
      <c r="L227" s="126">
        <f t="shared" si="17"/>
        <v>10509.889590898651</v>
      </c>
      <c r="M227" s="126">
        <f t="shared" si="18"/>
        <v>2807.79</v>
      </c>
      <c r="N227" s="127">
        <f t="shared" si="19"/>
        <v>13317.67959089865</v>
      </c>
    </row>
    <row r="228" spans="1:14" ht="21.95" customHeight="1" x14ac:dyDescent="0.15">
      <c r="A228" s="76">
        <v>227</v>
      </c>
      <c r="B228" s="158" t="s">
        <v>1334</v>
      </c>
      <c r="C228" s="159" t="s">
        <v>1335</v>
      </c>
      <c r="D228" s="159" t="s">
        <v>1336</v>
      </c>
      <c r="E228" s="159" t="s">
        <v>1901</v>
      </c>
      <c r="F228" s="165">
        <v>2</v>
      </c>
      <c r="G228" s="165">
        <v>44</v>
      </c>
      <c r="H228" s="165">
        <v>0</v>
      </c>
      <c r="I228" s="171">
        <v>2</v>
      </c>
      <c r="J228" s="61">
        <f t="shared" si="15"/>
        <v>1746.8953004005341</v>
      </c>
      <c r="K228" s="61">
        <f t="shared" si="16"/>
        <v>4381.4971452490581</v>
      </c>
      <c r="L228" s="126">
        <f t="shared" si="17"/>
        <v>6128.3924456495924</v>
      </c>
      <c r="M228" s="126">
        <f t="shared" si="18"/>
        <v>0</v>
      </c>
      <c r="N228" s="127">
        <f t="shared" si="19"/>
        <v>6128.3924456495924</v>
      </c>
    </row>
    <row r="229" spans="1:14" ht="21.95" customHeight="1" x14ac:dyDescent="0.15">
      <c r="A229" s="76">
        <v>228</v>
      </c>
      <c r="B229" s="158" t="s">
        <v>1338</v>
      </c>
      <c r="C229" s="159" t="s">
        <v>1339</v>
      </c>
      <c r="D229" s="159" t="s">
        <v>1340</v>
      </c>
      <c r="E229" s="159" t="s">
        <v>1901</v>
      </c>
      <c r="F229" s="165">
        <v>4</v>
      </c>
      <c r="G229" s="165">
        <v>100</v>
      </c>
      <c r="H229" s="165">
        <v>1</v>
      </c>
      <c r="I229" s="171">
        <v>4</v>
      </c>
      <c r="J229" s="61">
        <f t="shared" si="15"/>
        <v>1746.8953004005341</v>
      </c>
      <c r="K229" s="61">
        <f t="shared" si="16"/>
        <v>8762.9942904981162</v>
      </c>
      <c r="L229" s="126">
        <f t="shared" si="17"/>
        <v>10509.889590898651</v>
      </c>
      <c r="M229" s="126">
        <f t="shared" si="18"/>
        <v>935.93</v>
      </c>
      <c r="N229" s="127">
        <f t="shared" si="19"/>
        <v>11445.819590898651</v>
      </c>
    </row>
    <row r="230" spans="1:14" ht="21.95" customHeight="1" x14ac:dyDescent="0.15">
      <c r="A230" s="76">
        <v>229</v>
      </c>
      <c r="B230" s="158" t="s">
        <v>1407</v>
      </c>
      <c r="C230" s="159" t="s">
        <v>1408</v>
      </c>
      <c r="D230" s="159" t="s">
        <v>1409</v>
      </c>
      <c r="E230" s="159" t="s">
        <v>1901</v>
      </c>
      <c r="F230" s="165">
        <v>3</v>
      </c>
      <c r="G230" s="165">
        <v>73</v>
      </c>
      <c r="H230" s="165">
        <v>1</v>
      </c>
      <c r="I230" s="171">
        <v>3</v>
      </c>
      <c r="J230" s="61">
        <f t="shared" si="15"/>
        <v>1746.8953004005341</v>
      </c>
      <c r="K230" s="61">
        <f t="shared" si="16"/>
        <v>6572.2457178735876</v>
      </c>
      <c r="L230" s="126">
        <f t="shared" si="17"/>
        <v>8319.141018274122</v>
      </c>
      <c r="M230" s="126">
        <f t="shared" si="18"/>
        <v>935.93</v>
      </c>
      <c r="N230" s="127">
        <f t="shared" si="19"/>
        <v>9255.0710182741223</v>
      </c>
    </row>
    <row r="231" spans="1:14" ht="21.95" customHeight="1" x14ac:dyDescent="0.15">
      <c r="A231" s="76">
        <v>230</v>
      </c>
      <c r="B231" s="158" t="s">
        <v>1412</v>
      </c>
      <c r="C231" s="159" t="s">
        <v>1413</v>
      </c>
      <c r="D231" s="159" t="s">
        <v>1414</v>
      </c>
      <c r="E231" s="159" t="s">
        <v>1901</v>
      </c>
      <c r="F231" s="165">
        <v>5</v>
      </c>
      <c r="G231" s="165">
        <v>117</v>
      </c>
      <c r="H231" s="165">
        <v>9</v>
      </c>
      <c r="I231" s="171">
        <v>5</v>
      </c>
      <c r="J231" s="61">
        <f t="shared" si="15"/>
        <v>1746.8953004005341</v>
      </c>
      <c r="K231" s="61">
        <f t="shared" si="16"/>
        <v>10953.742863122645</v>
      </c>
      <c r="L231" s="126">
        <f t="shared" si="17"/>
        <v>12700.638163523179</v>
      </c>
      <c r="M231" s="126">
        <f t="shared" si="18"/>
        <v>8423.369999999999</v>
      </c>
      <c r="N231" s="127">
        <f t="shared" si="19"/>
        <v>21124.008163523176</v>
      </c>
    </row>
    <row r="232" spans="1:14" ht="21.95" customHeight="1" x14ac:dyDescent="0.15">
      <c r="A232" s="76">
        <v>231</v>
      </c>
      <c r="B232" s="158" t="s">
        <v>1415</v>
      </c>
      <c r="C232" s="159" t="s">
        <v>1156</v>
      </c>
      <c r="D232" s="159" t="s">
        <v>462</v>
      </c>
      <c r="E232" s="159" t="s">
        <v>1901</v>
      </c>
      <c r="F232" s="165">
        <v>3</v>
      </c>
      <c r="G232" s="165">
        <v>75</v>
      </c>
      <c r="H232" s="165">
        <v>1</v>
      </c>
      <c r="I232" s="171">
        <v>3</v>
      </c>
      <c r="J232" s="61">
        <f t="shared" si="15"/>
        <v>1746.8953004005341</v>
      </c>
      <c r="K232" s="61">
        <f t="shared" si="16"/>
        <v>6572.2457178735876</v>
      </c>
      <c r="L232" s="126">
        <f t="shared" si="17"/>
        <v>8319.141018274122</v>
      </c>
      <c r="M232" s="126">
        <f t="shared" si="18"/>
        <v>935.93</v>
      </c>
      <c r="N232" s="127">
        <f t="shared" si="19"/>
        <v>9255.0710182741223</v>
      </c>
    </row>
    <row r="233" spans="1:14" ht="21.95" customHeight="1" x14ac:dyDescent="0.15">
      <c r="A233" s="76">
        <v>232</v>
      </c>
      <c r="B233" s="158" t="s">
        <v>1419</v>
      </c>
      <c r="C233" s="159" t="s">
        <v>1766</v>
      </c>
      <c r="D233" s="159" t="s">
        <v>1420</v>
      </c>
      <c r="E233" s="159" t="s">
        <v>1901</v>
      </c>
      <c r="F233" s="158">
        <v>7</v>
      </c>
      <c r="G233" s="158">
        <v>150</v>
      </c>
      <c r="H233" s="158">
        <v>8</v>
      </c>
      <c r="I233" s="160">
        <v>7</v>
      </c>
      <c r="J233" s="61">
        <f t="shared" si="15"/>
        <v>1746.8953004005341</v>
      </c>
      <c r="K233" s="61">
        <f t="shared" si="16"/>
        <v>15335.240008371704</v>
      </c>
      <c r="L233" s="126">
        <f t="shared" si="17"/>
        <v>17082.135308772238</v>
      </c>
      <c r="M233" s="126">
        <f t="shared" si="18"/>
        <v>7487.44</v>
      </c>
      <c r="N233" s="127">
        <f t="shared" si="19"/>
        <v>24569.575308772237</v>
      </c>
    </row>
    <row r="234" spans="1:14" ht="21.95" customHeight="1" x14ac:dyDescent="0.15">
      <c r="A234" s="76">
        <v>233</v>
      </c>
      <c r="B234" s="158" t="s">
        <v>1421</v>
      </c>
      <c r="C234" s="159" t="s">
        <v>1422</v>
      </c>
      <c r="D234" s="159" t="s">
        <v>1201</v>
      </c>
      <c r="E234" s="159" t="s">
        <v>1901</v>
      </c>
      <c r="F234" s="165">
        <v>3</v>
      </c>
      <c r="G234" s="165">
        <v>70</v>
      </c>
      <c r="H234" s="165">
        <v>1</v>
      </c>
      <c r="I234" s="171">
        <v>3</v>
      </c>
      <c r="J234" s="61">
        <f t="shared" si="15"/>
        <v>1746.8953004005341</v>
      </c>
      <c r="K234" s="61">
        <f t="shared" si="16"/>
        <v>6572.2457178735876</v>
      </c>
      <c r="L234" s="126">
        <f t="shared" si="17"/>
        <v>8319.141018274122</v>
      </c>
      <c r="M234" s="126">
        <f t="shared" si="18"/>
        <v>935.93</v>
      </c>
      <c r="N234" s="127">
        <f t="shared" si="19"/>
        <v>9255.0710182741223</v>
      </c>
    </row>
    <row r="235" spans="1:14" ht="21.95" customHeight="1" x14ac:dyDescent="0.15">
      <c r="A235" s="76">
        <v>234</v>
      </c>
      <c r="B235" s="158" t="s">
        <v>1434</v>
      </c>
      <c r="C235" s="159" t="s">
        <v>1451</v>
      </c>
      <c r="D235" s="159" t="s">
        <v>2221</v>
      </c>
      <c r="E235" s="159" t="s">
        <v>1901</v>
      </c>
      <c r="F235" s="158">
        <v>3</v>
      </c>
      <c r="G235" s="158">
        <v>73</v>
      </c>
      <c r="H235" s="158">
        <v>3</v>
      </c>
      <c r="I235" s="160">
        <v>3</v>
      </c>
      <c r="J235" s="61">
        <f t="shared" si="15"/>
        <v>1746.8953004005341</v>
      </c>
      <c r="K235" s="61">
        <f t="shared" si="16"/>
        <v>6572.2457178735876</v>
      </c>
      <c r="L235" s="126">
        <f t="shared" si="17"/>
        <v>8319.141018274122</v>
      </c>
      <c r="M235" s="126">
        <f t="shared" si="18"/>
        <v>2807.79</v>
      </c>
      <c r="N235" s="127">
        <f t="shared" si="19"/>
        <v>11126.931018274121</v>
      </c>
    </row>
    <row r="236" spans="1:14" ht="21.95" customHeight="1" x14ac:dyDescent="0.15">
      <c r="A236" s="76">
        <v>235</v>
      </c>
      <c r="B236" s="158" t="s">
        <v>1461</v>
      </c>
      <c r="C236" s="159" t="s">
        <v>1462</v>
      </c>
      <c r="D236" s="159" t="s">
        <v>1463</v>
      </c>
      <c r="E236" s="159" t="s">
        <v>1901</v>
      </c>
      <c r="F236" s="165">
        <v>8</v>
      </c>
      <c r="G236" s="165">
        <v>190</v>
      </c>
      <c r="H236" s="165">
        <v>4</v>
      </c>
      <c r="I236" s="171">
        <v>8</v>
      </c>
      <c r="J236" s="61">
        <f t="shared" si="15"/>
        <v>1746.8953004005341</v>
      </c>
      <c r="K236" s="61">
        <f t="shared" si="16"/>
        <v>17525.988580996232</v>
      </c>
      <c r="L236" s="126">
        <f t="shared" si="17"/>
        <v>19272.883881396767</v>
      </c>
      <c r="M236" s="126">
        <f t="shared" si="18"/>
        <v>3743.72</v>
      </c>
      <c r="N236" s="127">
        <f t="shared" si="19"/>
        <v>23016.603881396768</v>
      </c>
    </row>
    <row r="237" spans="1:14" ht="21.95" customHeight="1" x14ac:dyDescent="0.15">
      <c r="A237" s="76">
        <v>236</v>
      </c>
      <c r="B237" s="158" t="s">
        <v>1466</v>
      </c>
      <c r="C237" s="159" t="s">
        <v>1917</v>
      </c>
      <c r="D237" s="159" t="s">
        <v>1918</v>
      </c>
      <c r="E237" s="159" t="s">
        <v>1901</v>
      </c>
      <c r="F237" s="165">
        <v>4</v>
      </c>
      <c r="G237" s="165">
        <v>96</v>
      </c>
      <c r="H237" s="165">
        <v>1</v>
      </c>
      <c r="I237" s="171">
        <v>4</v>
      </c>
      <c r="J237" s="61">
        <f t="shared" si="15"/>
        <v>1746.8953004005341</v>
      </c>
      <c r="K237" s="61">
        <f t="shared" si="16"/>
        <v>8762.9942904981162</v>
      </c>
      <c r="L237" s="126">
        <f t="shared" si="17"/>
        <v>10509.889590898651</v>
      </c>
      <c r="M237" s="126">
        <f t="shared" si="18"/>
        <v>935.93</v>
      </c>
      <c r="N237" s="127">
        <f t="shared" si="19"/>
        <v>11445.819590898651</v>
      </c>
    </row>
    <row r="238" spans="1:14" ht="21.95" customHeight="1" x14ac:dyDescent="0.15">
      <c r="A238" s="76">
        <v>237</v>
      </c>
      <c r="B238" s="166" t="s">
        <v>1467</v>
      </c>
      <c r="C238" s="167" t="s">
        <v>1799</v>
      </c>
      <c r="D238" s="167" t="s">
        <v>1468</v>
      </c>
      <c r="E238" s="167" t="s">
        <v>1901</v>
      </c>
      <c r="F238" s="165">
        <v>6</v>
      </c>
      <c r="G238" s="165">
        <v>132</v>
      </c>
      <c r="H238" s="165">
        <v>3</v>
      </c>
      <c r="I238" s="171">
        <v>6</v>
      </c>
      <c r="J238" s="61">
        <f t="shared" si="15"/>
        <v>1746.8953004005341</v>
      </c>
      <c r="K238" s="61">
        <f t="shared" si="16"/>
        <v>13144.491435747175</v>
      </c>
      <c r="L238" s="126">
        <f t="shared" si="17"/>
        <v>14891.38673614771</v>
      </c>
      <c r="M238" s="126">
        <f t="shared" si="18"/>
        <v>2807.79</v>
      </c>
      <c r="N238" s="127">
        <f t="shared" si="19"/>
        <v>17699.17673614771</v>
      </c>
    </row>
    <row r="239" spans="1:14" ht="21.95" customHeight="1" x14ac:dyDescent="0.15">
      <c r="A239" s="76">
        <v>238</v>
      </c>
      <c r="B239" s="158" t="s">
        <v>1469</v>
      </c>
      <c r="C239" s="159" t="s">
        <v>1470</v>
      </c>
      <c r="D239" s="159" t="s">
        <v>1471</v>
      </c>
      <c r="E239" s="159" t="s">
        <v>1901</v>
      </c>
      <c r="F239" s="165">
        <v>7</v>
      </c>
      <c r="G239" s="165">
        <v>165</v>
      </c>
      <c r="H239" s="165">
        <v>8</v>
      </c>
      <c r="I239" s="171">
        <v>7</v>
      </c>
      <c r="J239" s="61">
        <f t="shared" si="15"/>
        <v>1746.8953004005341</v>
      </c>
      <c r="K239" s="61">
        <f t="shared" si="16"/>
        <v>15335.240008371704</v>
      </c>
      <c r="L239" s="126">
        <f t="shared" si="17"/>
        <v>17082.135308772238</v>
      </c>
      <c r="M239" s="126">
        <f t="shared" si="18"/>
        <v>7487.44</v>
      </c>
      <c r="N239" s="127">
        <f t="shared" si="19"/>
        <v>24569.575308772237</v>
      </c>
    </row>
    <row r="240" spans="1:14" ht="21.95" customHeight="1" x14ac:dyDescent="0.15">
      <c r="A240" s="76">
        <v>239</v>
      </c>
      <c r="B240" s="158" t="s">
        <v>1484</v>
      </c>
      <c r="C240" s="159" t="s">
        <v>1485</v>
      </c>
      <c r="D240" s="159" t="s">
        <v>1486</v>
      </c>
      <c r="E240" s="159" t="s">
        <v>1901</v>
      </c>
      <c r="F240" s="165">
        <v>5</v>
      </c>
      <c r="G240" s="165">
        <v>114</v>
      </c>
      <c r="H240" s="165">
        <v>2</v>
      </c>
      <c r="I240" s="171">
        <v>5</v>
      </c>
      <c r="J240" s="61">
        <f t="shared" si="15"/>
        <v>1746.8953004005341</v>
      </c>
      <c r="K240" s="61">
        <f t="shared" si="16"/>
        <v>10953.742863122645</v>
      </c>
      <c r="L240" s="126">
        <f t="shared" si="17"/>
        <v>12700.638163523179</v>
      </c>
      <c r="M240" s="126">
        <f t="shared" si="18"/>
        <v>1871.86</v>
      </c>
      <c r="N240" s="127">
        <f t="shared" si="19"/>
        <v>14572.49816352318</v>
      </c>
    </row>
    <row r="241" spans="1:14" ht="21.95" customHeight="1" x14ac:dyDescent="0.15">
      <c r="A241" s="76">
        <v>240</v>
      </c>
      <c r="B241" s="158" t="s">
        <v>1487</v>
      </c>
      <c r="C241" s="159" t="s">
        <v>1488</v>
      </c>
      <c r="D241" s="159" t="s">
        <v>1489</v>
      </c>
      <c r="E241" s="159" t="s">
        <v>1901</v>
      </c>
      <c r="F241" s="165">
        <v>2</v>
      </c>
      <c r="G241" s="165">
        <v>47</v>
      </c>
      <c r="H241" s="165">
        <v>2</v>
      </c>
      <c r="I241" s="171">
        <v>2</v>
      </c>
      <c r="J241" s="61">
        <f t="shared" si="15"/>
        <v>1746.8953004005341</v>
      </c>
      <c r="K241" s="61">
        <f t="shared" si="16"/>
        <v>4381.4971452490581</v>
      </c>
      <c r="L241" s="126">
        <f t="shared" si="17"/>
        <v>6128.3924456495924</v>
      </c>
      <c r="M241" s="126">
        <f t="shared" si="18"/>
        <v>1871.86</v>
      </c>
      <c r="N241" s="127">
        <f t="shared" si="19"/>
        <v>8000.2524456495921</v>
      </c>
    </row>
    <row r="242" spans="1:14" ht="21.95" customHeight="1" x14ac:dyDescent="0.15">
      <c r="A242" s="76">
        <v>241</v>
      </c>
      <c r="B242" s="158" t="s">
        <v>1490</v>
      </c>
      <c r="C242" s="159" t="s">
        <v>27</v>
      </c>
      <c r="D242" s="159" t="s">
        <v>1491</v>
      </c>
      <c r="E242" s="159" t="s">
        <v>1901</v>
      </c>
      <c r="F242" s="158">
        <v>4</v>
      </c>
      <c r="G242" s="158">
        <v>88</v>
      </c>
      <c r="H242" s="158">
        <v>2</v>
      </c>
      <c r="I242" s="160">
        <v>4</v>
      </c>
      <c r="J242" s="61">
        <f t="shared" si="15"/>
        <v>1746.8953004005341</v>
      </c>
      <c r="K242" s="61">
        <f t="shared" si="16"/>
        <v>8762.9942904981162</v>
      </c>
      <c r="L242" s="126">
        <f t="shared" si="17"/>
        <v>10509.889590898651</v>
      </c>
      <c r="M242" s="126">
        <f t="shared" si="18"/>
        <v>1871.86</v>
      </c>
      <c r="N242" s="127">
        <f t="shared" si="19"/>
        <v>12381.749590898651</v>
      </c>
    </row>
    <row r="243" spans="1:14" ht="21.95" customHeight="1" x14ac:dyDescent="0.15">
      <c r="A243" s="76">
        <v>242</v>
      </c>
      <c r="B243" s="158" t="s">
        <v>1494</v>
      </c>
      <c r="C243" s="159" t="s">
        <v>1495</v>
      </c>
      <c r="D243" s="159" t="s">
        <v>1572</v>
      </c>
      <c r="E243" s="159" t="s">
        <v>1901</v>
      </c>
      <c r="F243" s="165">
        <v>3</v>
      </c>
      <c r="G243" s="165">
        <v>60</v>
      </c>
      <c r="H243" s="165">
        <v>2</v>
      </c>
      <c r="I243" s="171">
        <v>3</v>
      </c>
      <c r="J243" s="61">
        <f t="shared" si="15"/>
        <v>1746.8953004005341</v>
      </c>
      <c r="K243" s="61">
        <f t="shared" si="16"/>
        <v>6572.2457178735876</v>
      </c>
      <c r="L243" s="126">
        <f t="shared" si="17"/>
        <v>8319.141018274122</v>
      </c>
      <c r="M243" s="126">
        <f t="shared" si="18"/>
        <v>1871.86</v>
      </c>
      <c r="N243" s="127">
        <f t="shared" si="19"/>
        <v>10191.001018274123</v>
      </c>
    </row>
    <row r="244" spans="1:14" ht="21.95" customHeight="1" x14ac:dyDescent="0.15">
      <c r="A244" s="76">
        <v>243</v>
      </c>
      <c r="B244" s="158" t="s">
        <v>1496</v>
      </c>
      <c r="C244" s="159" t="s">
        <v>1497</v>
      </c>
      <c r="D244" s="159" t="s">
        <v>1499</v>
      </c>
      <c r="E244" s="159" t="s">
        <v>1901</v>
      </c>
      <c r="F244" s="165">
        <v>5</v>
      </c>
      <c r="G244" s="165">
        <v>115</v>
      </c>
      <c r="H244" s="165">
        <v>8</v>
      </c>
      <c r="I244" s="171">
        <v>5</v>
      </c>
      <c r="J244" s="61">
        <f t="shared" si="15"/>
        <v>1746.8953004005341</v>
      </c>
      <c r="K244" s="61">
        <f t="shared" si="16"/>
        <v>10953.742863122645</v>
      </c>
      <c r="L244" s="126">
        <f t="shared" si="17"/>
        <v>12700.638163523179</v>
      </c>
      <c r="M244" s="126">
        <f t="shared" si="18"/>
        <v>7487.44</v>
      </c>
      <c r="N244" s="127">
        <f t="shared" si="19"/>
        <v>20188.07816352318</v>
      </c>
    </row>
    <row r="245" spans="1:14" ht="21.95" customHeight="1" x14ac:dyDescent="0.15">
      <c r="A245" s="76">
        <v>244</v>
      </c>
      <c r="B245" s="158" t="s">
        <v>1513</v>
      </c>
      <c r="C245" s="159" t="s">
        <v>1514</v>
      </c>
      <c r="D245" s="159" t="s">
        <v>1516</v>
      </c>
      <c r="E245" s="159" t="s">
        <v>1901</v>
      </c>
      <c r="F245" s="165">
        <v>5</v>
      </c>
      <c r="G245" s="165">
        <v>104</v>
      </c>
      <c r="H245" s="165">
        <v>6</v>
      </c>
      <c r="I245" s="171">
        <v>5</v>
      </c>
      <c r="J245" s="61">
        <f t="shared" si="15"/>
        <v>1746.8953004005341</v>
      </c>
      <c r="K245" s="61">
        <f t="shared" si="16"/>
        <v>10953.742863122645</v>
      </c>
      <c r="L245" s="126">
        <f t="shared" si="17"/>
        <v>12700.638163523179</v>
      </c>
      <c r="M245" s="126">
        <f t="shared" si="18"/>
        <v>5615.58</v>
      </c>
      <c r="N245" s="127">
        <f t="shared" si="19"/>
        <v>18316.218163523179</v>
      </c>
    </row>
    <row r="246" spans="1:14" ht="21.95" customHeight="1" x14ac:dyDescent="0.15">
      <c r="A246" s="76">
        <v>245</v>
      </c>
      <c r="B246" s="166" t="s">
        <v>1517</v>
      </c>
      <c r="C246" s="167" t="s">
        <v>1518</v>
      </c>
      <c r="D246" s="167" t="s">
        <v>1519</v>
      </c>
      <c r="E246" s="167" t="s">
        <v>1901</v>
      </c>
      <c r="F246" s="165">
        <v>7</v>
      </c>
      <c r="G246" s="165">
        <v>143</v>
      </c>
      <c r="H246" s="165">
        <v>3</v>
      </c>
      <c r="I246" s="171">
        <v>7</v>
      </c>
      <c r="J246" s="61">
        <f t="shared" si="15"/>
        <v>1746.8953004005341</v>
      </c>
      <c r="K246" s="61">
        <f t="shared" si="16"/>
        <v>15335.240008371704</v>
      </c>
      <c r="L246" s="126">
        <f t="shared" si="17"/>
        <v>17082.135308772238</v>
      </c>
      <c r="M246" s="126">
        <f t="shared" si="18"/>
        <v>2807.79</v>
      </c>
      <c r="N246" s="127">
        <f t="shared" si="19"/>
        <v>19889.925308772239</v>
      </c>
    </row>
    <row r="247" spans="1:14" ht="21.95" customHeight="1" x14ac:dyDescent="0.15">
      <c r="A247" s="76">
        <v>246</v>
      </c>
      <c r="B247" s="158" t="s">
        <v>1520</v>
      </c>
      <c r="C247" s="159" t="s">
        <v>1521</v>
      </c>
      <c r="D247" s="159" t="s">
        <v>1500</v>
      </c>
      <c r="E247" s="159" t="s">
        <v>1901</v>
      </c>
      <c r="F247" s="165">
        <v>8</v>
      </c>
      <c r="G247" s="165">
        <v>199</v>
      </c>
      <c r="H247" s="165">
        <v>5</v>
      </c>
      <c r="I247" s="171">
        <v>8</v>
      </c>
      <c r="J247" s="61">
        <f t="shared" si="15"/>
        <v>1746.8953004005341</v>
      </c>
      <c r="K247" s="61">
        <f t="shared" si="16"/>
        <v>17525.988580996232</v>
      </c>
      <c r="L247" s="126">
        <f t="shared" si="17"/>
        <v>19272.883881396767</v>
      </c>
      <c r="M247" s="126">
        <f t="shared" si="18"/>
        <v>4679.6499999999996</v>
      </c>
      <c r="N247" s="127">
        <f t="shared" si="19"/>
        <v>23952.533881396768</v>
      </c>
    </row>
    <row r="248" spans="1:14" ht="21.95" customHeight="1" x14ac:dyDescent="0.15">
      <c r="A248" s="76">
        <v>247</v>
      </c>
      <c r="B248" s="158" t="s">
        <v>1522</v>
      </c>
      <c r="C248" s="159" t="s">
        <v>1523</v>
      </c>
      <c r="D248" s="159" t="s">
        <v>1524</v>
      </c>
      <c r="E248" s="159" t="s">
        <v>1901</v>
      </c>
      <c r="F248" s="165">
        <v>2</v>
      </c>
      <c r="G248" s="165">
        <v>42</v>
      </c>
      <c r="H248" s="165">
        <v>1</v>
      </c>
      <c r="I248" s="171">
        <v>2</v>
      </c>
      <c r="J248" s="61">
        <f t="shared" si="15"/>
        <v>1746.8953004005341</v>
      </c>
      <c r="K248" s="61">
        <f t="shared" si="16"/>
        <v>4381.4971452490581</v>
      </c>
      <c r="L248" s="126">
        <f t="shared" si="17"/>
        <v>6128.3924456495924</v>
      </c>
      <c r="M248" s="126">
        <f t="shared" si="18"/>
        <v>935.93</v>
      </c>
      <c r="N248" s="127">
        <f t="shared" si="19"/>
        <v>7064.3224456495927</v>
      </c>
    </row>
    <row r="249" spans="1:14" ht="21.95" customHeight="1" x14ac:dyDescent="0.15">
      <c r="A249" s="76">
        <v>248</v>
      </c>
      <c r="B249" s="158" t="s">
        <v>1525</v>
      </c>
      <c r="C249" s="159" t="s">
        <v>1526</v>
      </c>
      <c r="D249" s="159" t="s">
        <v>1527</v>
      </c>
      <c r="E249" s="159" t="s">
        <v>1901</v>
      </c>
      <c r="F249" s="165">
        <v>3</v>
      </c>
      <c r="G249" s="165">
        <v>68</v>
      </c>
      <c r="H249" s="165">
        <v>3</v>
      </c>
      <c r="I249" s="171">
        <v>3</v>
      </c>
      <c r="J249" s="61">
        <f t="shared" si="15"/>
        <v>1746.8953004005341</v>
      </c>
      <c r="K249" s="61">
        <f t="shared" si="16"/>
        <v>6572.2457178735876</v>
      </c>
      <c r="L249" s="126">
        <f t="shared" si="17"/>
        <v>8319.141018274122</v>
      </c>
      <c r="M249" s="126">
        <f t="shared" si="18"/>
        <v>2807.79</v>
      </c>
      <c r="N249" s="127">
        <f t="shared" si="19"/>
        <v>11126.931018274121</v>
      </c>
    </row>
    <row r="250" spans="1:14" ht="21.95" customHeight="1" x14ac:dyDescent="0.15">
      <c r="A250" s="76">
        <v>249</v>
      </c>
      <c r="B250" s="158" t="s">
        <v>1528</v>
      </c>
      <c r="C250" s="159" t="s">
        <v>1529</v>
      </c>
      <c r="D250" s="159" t="s">
        <v>1530</v>
      </c>
      <c r="E250" s="159" t="s">
        <v>1901</v>
      </c>
      <c r="F250" s="165">
        <v>2</v>
      </c>
      <c r="G250" s="165">
        <v>49</v>
      </c>
      <c r="H250" s="165">
        <v>3</v>
      </c>
      <c r="I250" s="171">
        <v>2</v>
      </c>
      <c r="J250" s="61">
        <f t="shared" si="15"/>
        <v>1746.8953004005341</v>
      </c>
      <c r="K250" s="61">
        <f t="shared" si="16"/>
        <v>4381.4971452490581</v>
      </c>
      <c r="L250" s="126">
        <f t="shared" si="17"/>
        <v>6128.3924456495924</v>
      </c>
      <c r="M250" s="126">
        <f t="shared" si="18"/>
        <v>2807.79</v>
      </c>
      <c r="N250" s="127">
        <f t="shared" si="19"/>
        <v>8936.1824456495924</v>
      </c>
    </row>
    <row r="251" spans="1:14" ht="21.95" customHeight="1" x14ac:dyDescent="0.15">
      <c r="A251" s="76">
        <v>250</v>
      </c>
      <c r="B251" s="158" t="s">
        <v>1531</v>
      </c>
      <c r="C251" s="159" t="s">
        <v>1532</v>
      </c>
      <c r="D251" s="159" t="s">
        <v>1533</v>
      </c>
      <c r="E251" s="159" t="s">
        <v>1901</v>
      </c>
      <c r="F251" s="165">
        <v>3</v>
      </c>
      <c r="G251" s="165">
        <v>74</v>
      </c>
      <c r="H251" s="165">
        <v>5</v>
      </c>
      <c r="I251" s="171">
        <v>3</v>
      </c>
      <c r="J251" s="61">
        <f t="shared" si="15"/>
        <v>1746.8953004005341</v>
      </c>
      <c r="K251" s="61">
        <f t="shared" si="16"/>
        <v>6572.2457178735876</v>
      </c>
      <c r="L251" s="126">
        <f t="shared" si="17"/>
        <v>8319.141018274122</v>
      </c>
      <c r="M251" s="126">
        <f t="shared" si="18"/>
        <v>4679.6499999999996</v>
      </c>
      <c r="N251" s="127">
        <f t="shared" si="19"/>
        <v>12998.791018274122</v>
      </c>
    </row>
    <row r="252" spans="1:14" ht="21.95" customHeight="1" x14ac:dyDescent="0.15">
      <c r="A252" s="76">
        <v>251</v>
      </c>
      <c r="B252" s="158" t="s">
        <v>1535</v>
      </c>
      <c r="C252" s="159" t="s">
        <v>1536</v>
      </c>
      <c r="D252" s="159" t="s">
        <v>1537</v>
      </c>
      <c r="E252" s="159" t="s">
        <v>1901</v>
      </c>
      <c r="F252" s="165">
        <v>6</v>
      </c>
      <c r="G252" s="165">
        <v>144</v>
      </c>
      <c r="H252" s="165">
        <v>9</v>
      </c>
      <c r="I252" s="171">
        <v>6</v>
      </c>
      <c r="J252" s="61">
        <f t="shared" si="15"/>
        <v>1746.8953004005341</v>
      </c>
      <c r="K252" s="61">
        <f t="shared" si="16"/>
        <v>13144.491435747175</v>
      </c>
      <c r="L252" s="126">
        <f t="shared" si="17"/>
        <v>14891.38673614771</v>
      </c>
      <c r="M252" s="126">
        <f t="shared" si="18"/>
        <v>8423.369999999999</v>
      </c>
      <c r="N252" s="127">
        <f t="shared" si="19"/>
        <v>23314.756736147709</v>
      </c>
    </row>
    <row r="253" spans="1:14" ht="21.95" customHeight="1" x14ac:dyDescent="0.15">
      <c r="A253" s="76">
        <v>252</v>
      </c>
      <c r="B253" s="158" t="s">
        <v>1538</v>
      </c>
      <c r="C253" s="159" t="s">
        <v>1539</v>
      </c>
      <c r="D253" s="159" t="s">
        <v>1540</v>
      </c>
      <c r="E253" s="159" t="s">
        <v>1901</v>
      </c>
      <c r="F253" s="158">
        <v>4</v>
      </c>
      <c r="G253" s="158">
        <v>100</v>
      </c>
      <c r="H253" s="158">
        <v>1</v>
      </c>
      <c r="I253" s="160">
        <v>4</v>
      </c>
      <c r="J253" s="61">
        <f t="shared" si="15"/>
        <v>1746.8953004005341</v>
      </c>
      <c r="K253" s="61">
        <f t="shared" si="16"/>
        <v>8762.9942904981162</v>
      </c>
      <c r="L253" s="126">
        <f t="shared" si="17"/>
        <v>10509.889590898651</v>
      </c>
      <c r="M253" s="126">
        <f t="shared" si="18"/>
        <v>935.93</v>
      </c>
      <c r="N253" s="127">
        <f t="shared" si="19"/>
        <v>11445.819590898651</v>
      </c>
    </row>
    <row r="254" spans="1:14" ht="21.95" customHeight="1" x14ac:dyDescent="0.15">
      <c r="A254" s="76">
        <v>253</v>
      </c>
      <c r="B254" s="158" t="s">
        <v>1541</v>
      </c>
      <c r="C254" s="159" t="s">
        <v>571</v>
      </c>
      <c r="D254" s="159" t="s">
        <v>510</v>
      </c>
      <c r="E254" s="159" t="s">
        <v>1901</v>
      </c>
      <c r="F254" s="165">
        <v>4</v>
      </c>
      <c r="G254" s="165">
        <v>90</v>
      </c>
      <c r="H254" s="165">
        <v>7</v>
      </c>
      <c r="I254" s="171">
        <v>4</v>
      </c>
      <c r="J254" s="61">
        <f t="shared" si="15"/>
        <v>1746.8953004005341</v>
      </c>
      <c r="K254" s="61">
        <f t="shared" si="16"/>
        <v>8762.9942904981162</v>
      </c>
      <c r="L254" s="126">
        <f t="shared" si="17"/>
        <v>10509.889590898651</v>
      </c>
      <c r="M254" s="126">
        <f t="shared" si="18"/>
        <v>6551.5099999999993</v>
      </c>
      <c r="N254" s="127">
        <f t="shared" si="19"/>
        <v>17061.399590898651</v>
      </c>
    </row>
    <row r="255" spans="1:14" ht="21.95" customHeight="1" x14ac:dyDescent="0.15">
      <c r="A255" s="76">
        <v>254</v>
      </c>
      <c r="B255" s="166" t="s">
        <v>1542</v>
      </c>
      <c r="C255" s="167" t="s">
        <v>1543</v>
      </c>
      <c r="D255" s="167" t="s">
        <v>1544</v>
      </c>
      <c r="E255" s="167" t="s">
        <v>1901</v>
      </c>
      <c r="F255" s="165">
        <v>7</v>
      </c>
      <c r="G255" s="165">
        <v>175</v>
      </c>
      <c r="H255" s="165">
        <v>8</v>
      </c>
      <c r="I255" s="171">
        <v>7</v>
      </c>
      <c r="J255" s="61">
        <f t="shared" si="15"/>
        <v>1746.8953004005341</v>
      </c>
      <c r="K255" s="61">
        <f t="shared" si="16"/>
        <v>15335.240008371704</v>
      </c>
      <c r="L255" s="126">
        <f t="shared" si="17"/>
        <v>17082.135308772238</v>
      </c>
      <c r="M255" s="126">
        <f t="shared" si="18"/>
        <v>7487.44</v>
      </c>
      <c r="N255" s="127">
        <f t="shared" si="19"/>
        <v>24569.575308772237</v>
      </c>
    </row>
    <row r="256" spans="1:14" ht="21.95" customHeight="1" x14ac:dyDescent="0.15">
      <c r="A256" s="76">
        <v>255</v>
      </c>
      <c r="B256" s="158" t="s">
        <v>1545</v>
      </c>
      <c r="C256" s="159" t="s">
        <v>1546</v>
      </c>
      <c r="D256" s="159" t="s">
        <v>1547</v>
      </c>
      <c r="E256" s="159" t="s">
        <v>1901</v>
      </c>
      <c r="F256" s="158">
        <v>3</v>
      </c>
      <c r="G256" s="158">
        <v>66</v>
      </c>
      <c r="H256" s="158">
        <v>0</v>
      </c>
      <c r="I256" s="160">
        <v>3</v>
      </c>
      <c r="J256" s="61">
        <f t="shared" si="15"/>
        <v>1746.8953004005341</v>
      </c>
      <c r="K256" s="61">
        <f t="shared" si="16"/>
        <v>6572.2457178735876</v>
      </c>
      <c r="L256" s="126">
        <f t="shared" si="17"/>
        <v>8319.141018274122</v>
      </c>
      <c r="M256" s="126">
        <f t="shared" si="18"/>
        <v>0</v>
      </c>
      <c r="N256" s="127">
        <f t="shared" si="19"/>
        <v>8319.141018274122</v>
      </c>
    </row>
    <row r="257" spans="1:14" ht="21.95" customHeight="1" x14ac:dyDescent="0.15">
      <c r="A257" s="76">
        <v>256</v>
      </c>
      <c r="B257" s="158" t="s">
        <v>1548</v>
      </c>
      <c r="C257" s="159" t="s">
        <v>1549</v>
      </c>
      <c r="D257" s="159" t="s">
        <v>1550</v>
      </c>
      <c r="E257" s="159" t="s">
        <v>1901</v>
      </c>
      <c r="F257" s="165">
        <v>5</v>
      </c>
      <c r="G257" s="165">
        <v>124</v>
      </c>
      <c r="H257" s="165">
        <v>7</v>
      </c>
      <c r="I257" s="171">
        <v>5</v>
      </c>
      <c r="J257" s="61">
        <f t="shared" si="15"/>
        <v>1746.8953004005341</v>
      </c>
      <c r="K257" s="61">
        <f t="shared" si="16"/>
        <v>10953.742863122645</v>
      </c>
      <c r="L257" s="126">
        <f t="shared" si="17"/>
        <v>12700.638163523179</v>
      </c>
      <c r="M257" s="126">
        <f t="shared" si="18"/>
        <v>6551.5099999999993</v>
      </c>
      <c r="N257" s="127">
        <f t="shared" si="19"/>
        <v>19252.148163523179</v>
      </c>
    </row>
    <row r="258" spans="1:14" ht="21.95" customHeight="1" x14ac:dyDescent="0.15">
      <c r="A258" s="76">
        <v>257</v>
      </c>
      <c r="B258" s="158" t="s">
        <v>1551</v>
      </c>
      <c r="C258" s="159" t="s">
        <v>1392</v>
      </c>
      <c r="D258" s="159" t="s">
        <v>1501</v>
      </c>
      <c r="E258" s="159" t="s">
        <v>1901</v>
      </c>
      <c r="F258" s="165">
        <v>6</v>
      </c>
      <c r="G258" s="165">
        <v>99</v>
      </c>
      <c r="H258" s="165">
        <v>2</v>
      </c>
      <c r="I258" s="171">
        <v>6</v>
      </c>
      <c r="J258" s="61">
        <f t="shared" si="15"/>
        <v>1746.8953004005341</v>
      </c>
      <c r="K258" s="61">
        <f t="shared" si="16"/>
        <v>13144.491435747175</v>
      </c>
      <c r="L258" s="126">
        <f t="shared" si="17"/>
        <v>14891.38673614771</v>
      </c>
      <c r="M258" s="126">
        <f t="shared" si="18"/>
        <v>1871.86</v>
      </c>
      <c r="N258" s="127">
        <f t="shared" si="19"/>
        <v>16763.24673614771</v>
      </c>
    </row>
    <row r="259" spans="1:14" ht="21.95" customHeight="1" x14ac:dyDescent="0.15">
      <c r="A259" s="76">
        <v>258</v>
      </c>
      <c r="B259" s="158" t="s">
        <v>1578</v>
      </c>
      <c r="C259" s="159" t="s">
        <v>1579</v>
      </c>
      <c r="D259" s="159" t="s">
        <v>1581</v>
      </c>
      <c r="E259" s="159" t="s">
        <v>1901</v>
      </c>
      <c r="F259" s="165">
        <v>5</v>
      </c>
      <c r="G259" s="165">
        <v>100</v>
      </c>
      <c r="H259" s="165">
        <v>4</v>
      </c>
      <c r="I259" s="171">
        <v>5</v>
      </c>
      <c r="J259" s="61">
        <f t="shared" ref="J259:J287" si="20">1308424.58/749</f>
        <v>1746.8953004005341</v>
      </c>
      <c r="K259" s="61">
        <f t="shared" ref="K259:K287" si="21">5233698.34/2389*I259</f>
        <v>10953.742863122645</v>
      </c>
      <c r="L259" s="126">
        <f t="shared" ref="L259:L287" si="22">J259+K259</f>
        <v>12700.638163523179</v>
      </c>
      <c r="M259" s="126">
        <f t="shared" ref="M259:M287" si="23">935.93*H259</f>
        <v>3743.72</v>
      </c>
      <c r="N259" s="127">
        <f t="shared" ref="N259:N287" si="24">L259+M259</f>
        <v>16444.358163523179</v>
      </c>
    </row>
    <row r="260" spans="1:14" ht="21.95" customHeight="1" x14ac:dyDescent="0.15">
      <c r="A260" s="76">
        <v>259</v>
      </c>
      <c r="B260" s="158" t="s">
        <v>1582</v>
      </c>
      <c r="C260" s="159" t="s">
        <v>1447</v>
      </c>
      <c r="D260" s="159" t="s">
        <v>1583</v>
      </c>
      <c r="E260" s="159" t="s">
        <v>1901</v>
      </c>
      <c r="F260" s="165">
        <v>4</v>
      </c>
      <c r="G260" s="165">
        <v>100</v>
      </c>
      <c r="H260" s="165">
        <v>5</v>
      </c>
      <c r="I260" s="171">
        <v>4</v>
      </c>
      <c r="J260" s="61">
        <f t="shared" si="20"/>
        <v>1746.8953004005341</v>
      </c>
      <c r="K260" s="61">
        <f t="shared" si="21"/>
        <v>8762.9942904981162</v>
      </c>
      <c r="L260" s="126">
        <f t="shared" si="22"/>
        <v>10509.889590898651</v>
      </c>
      <c r="M260" s="126">
        <f t="shared" si="23"/>
        <v>4679.6499999999996</v>
      </c>
      <c r="N260" s="127">
        <f t="shared" si="24"/>
        <v>15189.53959089865</v>
      </c>
    </row>
    <row r="261" spans="1:14" ht="21.95" customHeight="1" x14ac:dyDescent="0.15">
      <c r="A261" s="76">
        <v>260</v>
      </c>
      <c r="B261" s="158" t="s">
        <v>1584</v>
      </c>
      <c r="C261" s="159" t="s">
        <v>1585</v>
      </c>
      <c r="D261" s="159" t="s">
        <v>2222</v>
      </c>
      <c r="E261" s="159" t="s">
        <v>1901</v>
      </c>
      <c r="F261" s="158">
        <v>4</v>
      </c>
      <c r="G261" s="158">
        <v>91</v>
      </c>
      <c r="H261" s="158">
        <v>4</v>
      </c>
      <c r="I261" s="160">
        <v>4</v>
      </c>
      <c r="J261" s="61">
        <f t="shared" si="20"/>
        <v>1746.8953004005341</v>
      </c>
      <c r="K261" s="61">
        <f t="shared" si="21"/>
        <v>8762.9942904981162</v>
      </c>
      <c r="L261" s="126">
        <f t="shared" si="22"/>
        <v>10509.889590898651</v>
      </c>
      <c r="M261" s="126">
        <f t="shared" si="23"/>
        <v>3743.72</v>
      </c>
      <c r="N261" s="127">
        <f t="shared" si="24"/>
        <v>14253.60959089865</v>
      </c>
    </row>
    <row r="262" spans="1:14" ht="21.95" customHeight="1" x14ac:dyDescent="0.15">
      <c r="A262" s="76">
        <v>261</v>
      </c>
      <c r="B262" s="158" t="s">
        <v>1588</v>
      </c>
      <c r="C262" s="159" t="s">
        <v>1589</v>
      </c>
      <c r="D262" s="159" t="s">
        <v>1590</v>
      </c>
      <c r="E262" s="159" t="s">
        <v>1901</v>
      </c>
      <c r="F262" s="158">
        <v>4</v>
      </c>
      <c r="G262" s="158">
        <v>87</v>
      </c>
      <c r="H262" s="158">
        <v>5</v>
      </c>
      <c r="I262" s="160">
        <v>4</v>
      </c>
      <c r="J262" s="61">
        <f t="shared" si="20"/>
        <v>1746.8953004005341</v>
      </c>
      <c r="K262" s="61">
        <f t="shared" si="21"/>
        <v>8762.9942904981162</v>
      </c>
      <c r="L262" s="126">
        <f t="shared" si="22"/>
        <v>10509.889590898651</v>
      </c>
      <c r="M262" s="126">
        <f t="shared" si="23"/>
        <v>4679.6499999999996</v>
      </c>
      <c r="N262" s="127">
        <f t="shared" si="24"/>
        <v>15189.53959089865</v>
      </c>
    </row>
    <row r="263" spans="1:14" ht="21.95" customHeight="1" x14ac:dyDescent="0.15">
      <c r="A263" s="76">
        <v>262</v>
      </c>
      <c r="B263" s="158" t="s">
        <v>1591</v>
      </c>
      <c r="C263" s="159" t="s">
        <v>1592</v>
      </c>
      <c r="D263" s="159" t="s">
        <v>1593</v>
      </c>
      <c r="E263" s="159" t="s">
        <v>1901</v>
      </c>
      <c r="F263" s="165">
        <v>6</v>
      </c>
      <c r="G263" s="165">
        <v>150</v>
      </c>
      <c r="H263" s="165">
        <v>10</v>
      </c>
      <c r="I263" s="171">
        <v>6</v>
      </c>
      <c r="J263" s="61">
        <f t="shared" si="20"/>
        <v>1746.8953004005341</v>
      </c>
      <c r="K263" s="61">
        <f t="shared" si="21"/>
        <v>13144.491435747175</v>
      </c>
      <c r="L263" s="126">
        <f t="shared" si="22"/>
        <v>14891.38673614771</v>
      </c>
      <c r="M263" s="126">
        <f t="shared" si="23"/>
        <v>9359.2999999999993</v>
      </c>
      <c r="N263" s="127">
        <f t="shared" si="24"/>
        <v>24250.686736147709</v>
      </c>
    </row>
    <row r="264" spans="1:14" ht="21.95" customHeight="1" x14ac:dyDescent="0.15">
      <c r="A264" s="76">
        <v>263</v>
      </c>
      <c r="B264" s="158" t="s">
        <v>1594</v>
      </c>
      <c r="C264" s="159" t="s">
        <v>1595</v>
      </c>
      <c r="D264" s="159" t="s">
        <v>1596</v>
      </c>
      <c r="E264" s="159" t="s">
        <v>1901</v>
      </c>
      <c r="F264" s="158">
        <v>2</v>
      </c>
      <c r="G264" s="158">
        <v>50</v>
      </c>
      <c r="H264" s="158">
        <v>1</v>
      </c>
      <c r="I264" s="160">
        <v>2</v>
      </c>
      <c r="J264" s="61">
        <f t="shared" si="20"/>
        <v>1746.8953004005341</v>
      </c>
      <c r="K264" s="61">
        <f t="shared" si="21"/>
        <v>4381.4971452490581</v>
      </c>
      <c r="L264" s="126">
        <f t="shared" si="22"/>
        <v>6128.3924456495924</v>
      </c>
      <c r="M264" s="126">
        <f t="shared" si="23"/>
        <v>935.93</v>
      </c>
      <c r="N264" s="127">
        <f t="shared" si="24"/>
        <v>7064.3224456495927</v>
      </c>
    </row>
    <row r="265" spans="1:14" ht="21.95" customHeight="1" x14ac:dyDescent="0.15">
      <c r="A265" s="76">
        <v>264</v>
      </c>
      <c r="B265" s="158" t="s">
        <v>1605</v>
      </c>
      <c r="C265" s="159" t="s">
        <v>1606</v>
      </c>
      <c r="D265" s="159" t="s">
        <v>1607</v>
      </c>
      <c r="E265" s="159" t="s">
        <v>1901</v>
      </c>
      <c r="F265" s="158">
        <v>5</v>
      </c>
      <c r="G265" s="158">
        <v>125</v>
      </c>
      <c r="H265" s="158">
        <v>2</v>
      </c>
      <c r="I265" s="160">
        <v>5</v>
      </c>
      <c r="J265" s="61">
        <f t="shared" si="20"/>
        <v>1746.8953004005341</v>
      </c>
      <c r="K265" s="61">
        <f t="shared" si="21"/>
        <v>10953.742863122645</v>
      </c>
      <c r="L265" s="126">
        <f t="shared" si="22"/>
        <v>12700.638163523179</v>
      </c>
      <c r="M265" s="126">
        <f t="shared" si="23"/>
        <v>1871.86</v>
      </c>
      <c r="N265" s="127">
        <f t="shared" si="24"/>
        <v>14572.49816352318</v>
      </c>
    </row>
    <row r="266" spans="1:14" ht="21.95" customHeight="1" x14ac:dyDescent="0.15">
      <c r="A266" s="76">
        <v>265</v>
      </c>
      <c r="B266" s="158" t="s">
        <v>1608</v>
      </c>
      <c r="C266" s="159" t="s">
        <v>1609</v>
      </c>
      <c r="D266" s="159" t="s">
        <v>463</v>
      </c>
      <c r="E266" s="159" t="s">
        <v>1901</v>
      </c>
      <c r="F266" s="158">
        <v>7</v>
      </c>
      <c r="G266" s="158">
        <v>175</v>
      </c>
      <c r="H266" s="158">
        <v>4</v>
      </c>
      <c r="I266" s="160">
        <v>7</v>
      </c>
      <c r="J266" s="61">
        <f t="shared" si="20"/>
        <v>1746.8953004005341</v>
      </c>
      <c r="K266" s="61">
        <f t="shared" si="21"/>
        <v>15335.240008371704</v>
      </c>
      <c r="L266" s="126">
        <f t="shared" si="22"/>
        <v>17082.135308772238</v>
      </c>
      <c r="M266" s="126">
        <f t="shared" si="23"/>
        <v>3743.72</v>
      </c>
      <c r="N266" s="127">
        <f t="shared" si="24"/>
        <v>20825.855308772239</v>
      </c>
    </row>
    <row r="267" spans="1:14" ht="21.95" customHeight="1" x14ac:dyDescent="0.15">
      <c r="A267" s="76">
        <v>266</v>
      </c>
      <c r="B267" s="158" t="s">
        <v>1610</v>
      </c>
      <c r="C267" s="159" t="s">
        <v>2141</v>
      </c>
      <c r="D267" s="159" t="s">
        <v>2142</v>
      </c>
      <c r="E267" s="159" t="s">
        <v>1901</v>
      </c>
      <c r="F267" s="158">
        <v>9</v>
      </c>
      <c r="G267" s="158">
        <v>222</v>
      </c>
      <c r="H267" s="158">
        <v>12</v>
      </c>
      <c r="I267" s="160">
        <v>9</v>
      </c>
      <c r="J267" s="61">
        <f t="shared" si="20"/>
        <v>1746.8953004005341</v>
      </c>
      <c r="K267" s="61">
        <f t="shared" si="21"/>
        <v>19716.737153620761</v>
      </c>
      <c r="L267" s="126">
        <f t="shared" si="22"/>
        <v>21463.632454021295</v>
      </c>
      <c r="M267" s="126">
        <f t="shared" si="23"/>
        <v>11231.16</v>
      </c>
      <c r="N267" s="127">
        <f t="shared" si="24"/>
        <v>32694.792454021295</v>
      </c>
    </row>
    <row r="268" spans="1:14" ht="21.95" customHeight="1" x14ac:dyDescent="0.15">
      <c r="A268" s="76">
        <v>267</v>
      </c>
      <c r="B268" s="158" t="s">
        <v>1639</v>
      </c>
      <c r="C268" s="159" t="s">
        <v>1767</v>
      </c>
      <c r="D268" s="159" t="s">
        <v>890</v>
      </c>
      <c r="E268" s="159" t="s">
        <v>1901</v>
      </c>
      <c r="F268" s="158">
        <v>4</v>
      </c>
      <c r="G268" s="158">
        <v>80</v>
      </c>
      <c r="H268" s="158">
        <v>2</v>
      </c>
      <c r="I268" s="160">
        <v>4</v>
      </c>
      <c r="J268" s="61">
        <f t="shared" si="20"/>
        <v>1746.8953004005341</v>
      </c>
      <c r="K268" s="61">
        <f t="shared" si="21"/>
        <v>8762.9942904981162</v>
      </c>
      <c r="L268" s="126">
        <f t="shared" si="22"/>
        <v>10509.889590898651</v>
      </c>
      <c r="M268" s="126">
        <f t="shared" si="23"/>
        <v>1871.86</v>
      </c>
      <c r="N268" s="127">
        <f t="shared" si="24"/>
        <v>12381.749590898651</v>
      </c>
    </row>
    <row r="269" spans="1:14" ht="21.95" customHeight="1" x14ac:dyDescent="0.15">
      <c r="A269" s="76">
        <v>268</v>
      </c>
      <c r="B269" s="158" t="s">
        <v>1676</v>
      </c>
      <c r="C269" s="159" t="s">
        <v>1677</v>
      </c>
      <c r="D269" s="159" t="s">
        <v>1678</v>
      </c>
      <c r="E269" s="159" t="s">
        <v>1901</v>
      </c>
      <c r="F269" s="158">
        <v>3</v>
      </c>
      <c r="G269" s="158">
        <v>75</v>
      </c>
      <c r="H269" s="158">
        <v>10</v>
      </c>
      <c r="I269" s="160">
        <v>3</v>
      </c>
      <c r="J269" s="61">
        <f t="shared" si="20"/>
        <v>1746.8953004005341</v>
      </c>
      <c r="K269" s="61">
        <f t="shared" si="21"/>
        <v>6572.2457178735876</v>
      </c>
      <c r="L269" s="126">
        <f t="shared" si="22"/>
        <v>8319.141018274122</v>
      </c>
      <c r="M269" s="126">
        <f t="shared" si="23"/>
        <v>9359.2999999999993</v>
      </c>
      <c r="N269" s="127">
        <f t="shared" si="24"/>
        <v>17678.441018274119</v>
      </c>
    </row>
    <row r="270" spans="1:14" ht="21.95" customHeight="1" x14ac:dyDescent="0.15">
      <c r="A270" s="76">
        <v>269</v>
      </c>
      <c r="B270" s="158" t="s">
        <v>1690</v>
      </c>
      <c r="C270" s="159" t="s">
        <v>55</v>
      </c>
      <c r="D270" s="159" t="s">
        <v>56</v>
      </c>
      <c r="E270" s="159" t="s">
        <v>1901</v>
      </c>
      <c r="F270" s="158">
        <v>4</v>
      </c>
      <c r="G270" s="158">
        <v>97</v>
      </c>
      <c r="H270" s="158">
        <v>8</v>
      </c>
      <c r="I270" s="160">
        <v>4</v>
      </c>
      <c r="J270" s="61">
        <f t="shared" si="20"/>
        <v>1746.8953004005341</v>
      </c>
      <c r="K270" s="61">
        <f t="shared" si="21"/>
        <v>8762.9942904981162</v>
      </c>
      <c r="L270" s="126">
        <f t="shared" si="22"/>
        <v>10509.889590898651</v>
      </c>
      <c r="M270" s="126">
        <f t="shared" si="23"/>
        <v>7487.44</v>
      </c>
      <c r="N270" s="127">
        <f t="shared" si="24"/>
        <v>17997.329590898651</v>
      </c>
    </row>
    <row r="271" spans="1:14" ht="21.95" customHeight="1" x14ac:dyDescent="0.15">
      <c r="A271" s="76">
        <v>270</v>
      </c>
      <c r="B271" s="158" t="s">
        <v>1693</v>
      </c>
      <c r="C271" s="159" t="s">
        <v>1694</v>
      </c>
      <c r="D271" s="159" t="s">
        <v>1695</v>
      </c>
      <c r="E271" s="159" t="s">
        <v>1901</v>
      </c>
      <c r="F271" s="158">
        <v>3</v>
      </c>
      <c r="G271" s="158">
        <v>75</v>
      </c>
      <c r="H271" s="158">
        <v>7</v>
      </c>
      <c r="I271" s="160">
        <v>3</v>
      </c>
      <c r="J271" s="61">
        <f t="shared" si="20"/>
        <v>1746.8953004005341</v>
      </c>
      <c r="K271" s="61">
        <f t="shared" si="21"/>
        <v>6572.2457178735876</v>
      </c>
      <c r="L271" s="126">
        <f t="shared" si="22"/>
        <v>8319.141018274122</v>
      </c>
      <c r="M271" s="126">
        <f t="shared" si="23"/>
        <v>6551.5099999999993</v>
      </c>
      <c r="N271" s="127">
        <f t="shared" si="24"/>
        <v>14870.651018274122</v>
      </c>
    </row>
    <row r="272" spans="1:14" ht="21.95" customHeight="1" x14ac:dyDescent="0.15">
      <c r="A272" s="76">
        <v>271</v>
      </c>
      <c r="B272" s="158" t="s">
        <v>2050</v>
      </c>
      <c r="C272" s="159" t="s">
        <v>1765</v>
      </c>
      <c r="D272" s="159" t="s">
        <v>2051</v>
      </c>
      <c r="E272" s="162" t="s">
        <v>1901</v>
      </c>
      <c r="F272" s="158">
        <v>3</v>
      </c>
      <c r="G272" s="158">
        <v>75</v>
      </c>
      <c r="H272" s="158">
        <v>0</v>
      </c>
      <c r="I272" s="160">
        <v>3</v>
      </c>
      <c r="J272" s="61">
        <f t="shared" si="20"/>
        <v>1746.8953004005341</v>
      </c>
      <c r="K272" s="61">
        <f t="shared" si="21"/>
        <v>6572.2457178735876</v>
      </c>
      <c r="L272" s="126">
        <f t="shared" si="22"/>
        <v>8319.141018274122</v>
      </c>
      <c r="M272" s="126">
        <f t="shared" si="23"/>
        <v>0</v>
      </c>
      <c r="N272" s="127">
        <f t="shared" si="24"/>
        <v>8319.141018274122</v>
      </c>
    </row>
    <row r="273" spans="1:14" ht="21.95" customHeight="1" x14ac:dyDescent="0.15">
      <c r="A273" s="76">
        <v>272</v>
      </c>
      <c r="B273" s="158" t="s">
        <v>2052</v>
      </c>
      <c r="C273" s="159" t="s">
        <v>2053</v>
      </c>
      <c r="D273" s="159" t="s">
        <v>2054</v>
      </c>
      <c r="E273" s="162" t="s">
        <v>1901</v>
      </c>
      <c r="F273" s="158">
        <v>3</v>
      </c>
      <c r="G273" s="158">
        <v>75</v>
      </c>
      <c r="H273" s="158">
        <v>2</v>
      </c>
      <c r="I273" s="160">
        <v>3</v>
      </c>
      <c r="J273" s="61">
        <f t="shared" si="20"/>
        <v>1746.8953004005341</v>
      </c>
      <c r="K273" s="61">
        <f t="shared" si="21"/>
        <v>6572.2457178735876</v>
      </c>
      <c r="L273" s="126">
        <f t="shared" si="22"/>
        <v>8319.141018274122</v>
      </c>
      <c r="M273" s="126">
        <f t="shared" si="23"/>
        <v>1871.86</v>
      </c>
      <c r="N273" s="127">
        <f t="shared" si="24"/>
        <v>10191.001018274123</v>
      </c>
    </row>
    <row r="274" spans="1:14" ht="21.95" customHeight="1" x14ac:dyDescent="0.15">
      <c r="A274" s="76">
        <v>273</v>
      </c>
      <c r="B274" s="158" t="s">
        <v>2057</v>
      </c>
      <c r="C274" s="159" t="s">
        <v>2058</v>
      </c>
      <c r="D274" s="159" t="s">
        <v>2059</v>
      </c>
      <c r="E274" s="162" t="s">
        <v>1901</v>
      </c>
      <c r="F274" s="158">
        <v>6</v>
      </c>
      <c r="G274" s="158">
        <v>139</v>
      </c>
      <c r="H274" s="158">
        <v>2</v>
      </c>
      <c r="I274" s="160">
        <v>6</v>
      </c>
      <c r="J274" s="61">
        <f t="shared" si="20"/>
        <v>1746.8953004005341</v>
      </c>
      <c r="K274" s="61">
        <f t="shared" si="21"/>
        <v>13144.491435747175</v>
      </c>
      <c r="L274" s="126">
        <f t="shared" si="22"/>
        <v>14891.38673614771</v>
      </c>
      <c r="M274" s="126">
        <f t="shared" si="23"/>
        <v>1871.86</v>
      </c>
      <c r="N274" s="127">
        <f t="shared" si="24"/>
        <v>16763.24673614771</v>
      </c>
    </row>
    <row r="275" spans="1:14" ht="21.95" customHeight="1" x14ac:dyDescent="0.15">
      <c r="A275" s="76">
        <v>274</v>
      </c>
      <c r="B275" s="158" t="s">
        <v>921</v>
      </c>
      <c r="C275" s="159" t="s">
        <v>1660</v>
      </c>
      <c r="D275" s="159" t="s">
        <v>1661</v>
      </c>
      <c r="E275" s="162" t="s">
        <v>1901</v>
      </c>
      <c r="F275" s="158">
        <v>3</v>
      </c>
      <c r="G275" s="158">
        <v>72</v>
      </c>
      <c r="H275" s="158">
        <v>4</v>
      </c>
      <c r="I275" s="160">
        <v>3</v>
      </c>
      <c r="J275" s="61">
        <f t="shared" si="20"/>
        <v>1746.8953004005341</v>
      </c>
      <c r="K275" s="61">
        <f t="shared" si="21"/>
        <v>6572.2457178735876</v>
      </c>
      <c r="L275" s="126">
        <f t="shared" si="22"/>
        <v>8319.141018274122</v>
      </c>
      <c r="M275" s="126">
        <f t="shared" si="23"/>
        <v>3743.72</v>
      </c>
      <c r="N275" s="127">
        <f t="shared" si="24"/>
        <v>12062.861018274121</v>
      </c>
    </row>
    <row r="276" spans="1:14" ht="21.95" customHeight="1" x14ac:dyDescent="0.15">
      <c r="A276" s="76">
        <v>275</v>
      </c>
      <c r="B276" s="158" t="s">
        <v>1059</v>
      </c>
      <c r="C276" s="159" t="s">
        <v>1060</v>
      </c>
      <c r="D276" s="159" t="s">
        <v>1061</v>
      </c>
      <c r="E276" s="162" t="s">
        <v>1901</v>
      </c>
      <c r="F276" s="158">
        <v>2</v>
      </c>
      <c r="G276" s="158">
        <v>50</v>
      </c>
      <c r="H276" s="158">
        <v>3</v>
      </c>
      <c r="I276" s="160">
        <v>2</v>
      </c>
      <c r="J276" s="61">
        <f t="shared" si="20"/>
        <v>1746.8953004005341</v>
      </c>
      <c r="K276" s="61">
        <f t="shared" si="21"/>
        <v>4381.4971452490581</v>
      </c>
      <c r="L276" s="126">
        <f t="shared" si="22"/>
        <v>6128.3924456495924</v>
      </c>
      <c r="M276" s="126">
        <f t="shared" si="23"/>
        <v>2807.79</v>
      </c>
      <c r="N276" s="127">
        <f t="shared" si="24"/>
        <v>8936.1824456495924</v>
      </c>
    </row>
    <row r="277" spans="1:14" ht="21.95" customHeight="1" x14ac:dyDescent="0.15">
      <c r="A277" s="76">
        <v>276</v>
      </c>
      <c r="B277" s="158" t="s">
        <v>1064</v>
      </c>
      <c r="C277" s="159" t="s">
        <v>1065</v>
      </c>
      <c r="D277" s="159" t="s">
        <v>1066</v>
      </c>
      <c r="E277" s="162" t="s">
        <v>1901</v>
      </c>
      <c r="F277" s="158">
        <v>3</v>
      </c>
      <c r="G277" s="158">
        <v>73</v>
      </c>
      <c r="H277" s="158">
        <v>6</v>
      </c>
      <c r="I277" s="160">
        <v>3</v>
      </c>
      <c r="J277" s="61">
        <f t="shared" si="20"/>
        <v>1746.8953004005341</v>
      </c>
      <c r="K277" s="61">
        <f t="shared" si="21"/>
        <v>6572.2457178735876</v>
      </c>
      <c r="L277" s="126">
        <f t="shared" si="22"/>
        <v>8319.141018274122</v>
      </c>
      <c r="M277" s="126">
        <f t="shared" si="23"/>
        <v>5615.58</v>
      </c>
      <c r="N277" s="127">
        <f t="shared" si="24"/>
        <v>13934.721018274122</v>
      </c>
    </row>
    <row r="278" spans="1:14" ht="21.95" customHeight="1" x14ac:dyDescent="0.15">
      <c r="A278" s="76">
        <v>277</v>
      </c>
      <c r="B278" s="158" t="s">
        <v>1067</v>
      </c>
      <c r="C278" s="159" t="s">
        <v>1068</v>
      </c>
      <c r="D278" s="159" t="s">
        <v>1069</v>
      </c>
      <c r="E278" s="162" t="s">
        <v>1901</v>
      </c>
      <c r="F278" s="158">
        <v>4</v>
      </c>
      <c r="G278" s="158">
        <v>98</v>
      </c>
      <c r="H278" s="158">
        <v>7</v>
      </c>
      <c r="I278" s="160">
        <v>4</v>
      </c>
      <c r="J278" s="61">
        <f t="shared" si="20"/>
        <v>1746.8953004005341</v>
      </c>
      <c r="K278" s="61">
        <f t="shared" si="21"/>
        <v>8762.9942904981162</v>
      </c>
      <c r="L278" s="126">
        <f t="shared" si="22"/>
        <v>10509.889590898651</v>
      </c>
      <c r="M278" s="126">
        <f t="shared" si="23"/>
        <v>6551.5099999999993</v>
      </c>
      <c r="N278" s="127">
        <f t="shared" si="24"/>
        <v>17061.399590898651</v>
      </c>
    </row>
    <row r="279" spans="1:14" ht="21.95" customHeight="1" x14ac:dyDescent="0.15">
      <c r="A279" s="76">
        <v>278</v>
      </c>
      <c r="B279" s="158" t="s">
        <v>1071</v>
      </c>
      <c r="C279" s="159" t="s">
        <v>1070</v>
      </c>
      <c r="D279" s="159" t="s">
        <v>1072</v>
      </c>
      <c r="E279" s="162" t="s">
        <v>1901</v>
      </c>
      <c r="F279" s="158">
        <v>3</v>
      </c>
      <c r="G279" s="158">
        <v>75</v>
      </c>
      <c r="H279" s="158">
        <v>5</v>
      </c>
      <c r="I279" s="160">
        <v>3</v>
      </c>
      <c r="J279" s="61">
        <f t="shared" si="20"/>
        <v>1746.8953004005341</v>
      </c>
      <c r="K279" s="61">
        <f t="shared" si="21"/>
        <v>6572.2457178735876</v>
      </c>
      <c r="L279" s="126">
        <f t="shared" si="22"/>
        <v>8319.141018274122</v>
      </c>
      <c r="M279" s="126">
        <f t="shared" si="23"/>
        <v>4679.6499999999996</v>
      </c>
      <c r="N279" s="127">
        <f t="shared" si="24"/>
        <v>12998.791018274122</v>
      </c>
    </row>
    <row r="280" spans="1:14" ht="21.95" customHeight="1" x14ac:dyDescent="0.15">
      <c r="A280" s="76">
        <v>279</v>
      </c>
      <c r="B280" s="158" t="s">
        <v>1076</v>
      </c>
      <c r="C280" s="159" t="s">
        <v>1077</v>
      </c>
      <c r="D280" s="159" t="s">
        <v>1078</v>
      </c>
      <c r="E280" s="162" t="s">
        <v>1901</v>
      </c>
      <c r="F280" s="158">
        <v>6</v>
      </c>
      <c r="G280" s="158">
        <v>149</v>
      </c>
      <c r="H280" s="158">
        <v>9</v>
      </c>
      <c r="I280" s="160">
        <v>6</v>
      </c>
      <c r="J280" s="61">
        <f t="shared" si="20"/>
        <v>1746.8953004005341</v>
      </c>
      <c r="K280" s="61">
        <f t="shared" si="21"/>
        <v>13144.491435747175</v>
      </c>
      <c r="L280" s="126">
        <f t="shared" si="22"/>
        <v>14891.38673614771</v>
      </c>
      <c r="M280" s="126">
        <f t="shared" si="23"/>
        <v>8423.369999999999</v>
      </c>
      <c r="N280" s="127">
        <f t="shared" si="24"/>
        <v>23314.756736147709</v>
      </c>
    </row>
    <row r="281" spans="1:14" ht="21.95" customHeight="1" x14ac:dyDescent="0.15">
      <c r="A281" s="76">
        <v>280</v>
      </c>
      <c r="B281" s="158" t="s">
        <v>1079</v>
      </c>
      <c r="C281" s="159" t="s">
        <v>1080</v>
      </c>
      <c r="D281" s="159" t="s">
        <v>1081</v>
      </c>
      <c r="E281" s="162" t="s">
        <v>1901</v>
      </c>
      <c r="F281" s="165">
        <v>3</v>
      </c>
      <c r="G281" s="165">
        <v>74</v>
      </c>
      <c r="H281" s="165">
        <v>2</v>
      </c>
      <c r="I281" s="171">
        <v>3</v>
      </c>
      <c r="J281" s="61">
        <f t="shared" si="20"/>
        <v>1746.8953004005341</v>
      </c>
      <c r="K281" s="61">
        <f t="shared" si="21"/>
        <v>6572.2457178735876</v>
      </c>
      <c r="L281" s="126">
        <f t="shared" si="22"/>
        <v>8319.141018274122</v>
      </c>
      <c r="M281" s="126">
        <f t="shared" si="23"/>
        <v>1871.86</v>
      </c>
      <c r="N281" s="127">
        <f t="shared" si="24"/>
        <v>10191.001018274123</v>
      </c>
    </row>
    <row r="282" spans="1:14" ht="21.95" customHeight="1" x14ac:dyDescent="0.15">
      <c r="A282" s="76">
        <v>281</v>
      </c>
      <c r="B282" s="158" t="s">
        <v>1438</v>
      </c>
      <c r="C282" s="159" t="s">
        <v>1439</v>
      </c>
      <c r="D282" s="159" t="s">
        <v>1440</v>
      </c>
      <c r="E282" s="162" t="s">
        <v>1901</v>
      </c>
      <c r="F282" s="158">
        <v>2</v>
      </c>
      <c r="G282" s="158">
        <v>50</v>
      </c>
      <c r="H282" s="158">
        <v>3</v>
      </c>
      <c r="I282" s="160">
        <v>2</v>
      </c>
      <c r="J282" s="61">
        <f t="shared" si="20"/>
        <v>1746.8953004005341</v>
      </c>
      <c r="K282" s="61">
        <f t="shared" si="21"/>
        <v>4381.4971452490581</v>
      </c>
      <c r="L282" s="126">
        <f t="shared" si="22"/>
        <v>6128.3924456495924</v>
      </c>
      <c r="M282" s="126">
        <f t="shared" si="23"/>
        <v>2807.79</v>
      </c>
      <c r="N282" s="127">
        <f t="shared" si="24"/>
        <v>8936.1824456495924</v>
      </c>
    </row>
    <row r="283" spans="1:14" ht="21.95" customHeight="1" x14ac:dyDescent="0.15">
      <c r="A283" s="76">
        <v>282</v>
      </c>
      <c r="B283" s="158" t="s">
        <v>1441</v>
      </c>
      <c r="C283" s="159" t="s">
        <v>23</v>
      </c>
      <c r="D283" s="159" t="s">
        <v>1442</v>
      </c>
      <c r="E283" s="159" t="s">
        <v>1901</v>
      </c>
      <c r="F283" s="165">
        <v>3</v>
      </c>
      <c r="G283" s="165">
        <v>75</v>
      </c>
      <c r="H283" s="165">
        <v>2</v>
      </c>
      <c r="I283" s="171">
        <v>3</v>
      </c>
      <c r="J283" s="61">
        <f t="shared" si="20"/>
        <v>1746.8953004005341</v>
      </c>
      <c r="K283" s="61">
        <f t="shared" si="21"/>
        <v>6572.2457178735876</v>
      </c>
      <c r="L283" s="126">
        <f t="shared" si="22"/>
        <v>8319.141018274122</v>
      </c>
      <c r="M283" s="126">
        <f t="shared" si="23"/>
        <v>1871.86</v>
      </c>
      <c r="N283" s="127">
        <f t="shared" si="24"/>
        <v>10191.001018274123</v>
      </c>
    </row>
    <row r="284" spans="1:14" ht="21.95" customHeight="1" x14ac:dyDescent="0.15">
      <c r="A284" s="76">
        <v>283</v>
      </c>
      <c r="B284" s="158" t="s">
        <v>938</v>
      </c>
      <c r="C284" s="159" t="s">
        <v>26</v>
      </c>
      <c r="D284" s="159" t="s">
        <v>939</v>
      </c>
      <c r="E284" s="159" t="s">
        <v>1901</v>
      </c>
      <c r="F284" s="158">
        <v>2</v>
      </c>
      <c r="G284" s="158">
        <v>50</v>
      </c>
      <c r="H284" s="158">
        <v>0</v>
      </c>
      <c r="I284" s="160">
        <v>2</v>
      </c>
      <c r="J284" s="61">
        <f t="shared" si="20"/>
        <v>1746.8953004005341</v>
      </c>
      <c r="K284" s="61">
        <f t="shared" si="21"/>
        <v>4381.4971452490581</v>
      </c>
      <c r="L284" s="126">
        <f t="shared" si="22"/>
        <v>6128.3924456495924</v>
      </c>
      <c r="M284" s="126">
        <f t="shared" si="23"/>
        <v>0</v>
      </c>
      <c r="N284" s="127">
        <f t="shared" si="24"/>
        <v>6128.3924456495924</v>
      </c>
    </row>
    <row r="285" spans="1:14" ht="21.95" customHeight="1" x14ac:dyDescent="0.15">
      <c r="A285" s="76">
        <v>284</v>
      </c>
      <c r="B285" s="158" t="s">
        <v>1143</v>
      </c>
      <c r="C285" s="159" t="s">
        <v>1144</v>
      </c>
      <c r="D285" s="159" t="s">
        <v>1145</v>
      </c>
      <c r="E285" s="159" t="s">
        <v>1901</v>
      </c>
      <c r="F285" s="158">
        <v>2</v>
      </c>
      <c r="G285" s="158">
        <v>50</v>
      </c>
      <c r="H285" s="158">
        <v>2</v>
      </c>
      <c r="I285" s="160">
        <v>2</v>
      </c>
      <c r="J285" s="61">
        <f t="shared" si="20"/>
        <v>1746.8953004005341</v>
      </c>
      <c r="K285" s="61">
        <f t="shared" si="21"/>
        <v>4381.4971452490581</v>
      </c>
      <c r="L285" s="126">
        <f t="shared" si="22"/>
        <v>6128.3924456495924</v>
      </c>
      <c r="M285" s="126">
        <f t="shared" si="23"/>
        <v>1871.86</v>
      </c>
      <c r="N285" s="127">
        <f t="shared" si="24"/>
        <v>8000.2524456495921</v>
      </c>
    </row>
    <row r="286" spans="1:14" ht="21.95" customHeight="1" x14ac:dyDescent="0.15">
      <c r="A286" s="76">
        <v>285</v>
      </c>
      <c r="B286" s="158" t="s">
        <v>2234</v>
      </c>
      <c r="C286" s="159" t="s">
        <v>2235</v>
      </c>
      <c r="D286" s="159" t="s">
        <v>2236</v>
      </c>
      <c r="E286" s="159" t="s">
        <v>1901</v>
      </c>
      <c r="F286" s="158">
        <v>3</v>
      </c>
      <c r="G286" s="158">
        <v>75</v>
      </c>
      <c r="H286" s="158">
        <v>3</v>
      </c>
      <c r="I286" s="160">
        <v>3</v>
      </c>
      <c r="J286" s="61">
        <f t="shared" si="20"/>
        <v>1746.8953004005341</v>
      </c>
      <c r="K286" s="61">
        <f t="shared" si="21"/>
        <v>6572.2457178735876</v>
      </c>
      <c r="L286" s="126">
        <f t="shared" si="22"/>
        <v>8319.141018274122</v>
      </c>
      <c r="M286" s="126">
        <f t="shared" si="23"/>
        <v>2807.79</v>
      </c>
      <c r="N286" s="127">
        <f t="shared" si="24"/>
        <v>11126.931018274121</v>
      </c>
    </row>
    <row r="287" spans="1:14" ht="21.95" customHeight="1" x14ac:dyDescent="0.15">
      <c r="A287" s="76">
        <v>286</v>
      </c>
      <c r="B287" s="158" t="s">
        <v>2260</v>
      </c>
      <c r="C287" s="159" t="s">
        <v>2248</v>
      </c>
      <c r="D287" s="159" t="s">
        <v>2249</v>
      </c>
      <c r="E287" s="159" t="s">
        <v>1901</v>
      </c>
      <c r="F287" s="158">
        <v>1</v>
      </c>
      <c r="G287" s="158">
        <v>25</v>
      </c>
      <c r="H287" s="158">
        <v>1</v>
      </c>
      <c r="I287" s="160">
        <v>1</v>
      </c>
      <c r="J287" s="61">
        <f t="shared" si="20"/>
        <v>1746.8953004005341</v>
      </c>
      <c r="K287" s="61">
        <f t="shared" si="21"/>
        <v>2190.7485726245291</v>
      </c>
      <c r="L287" s="126">
        <f t="shared" si="22"/>
        <v>3937.6438730250629</v>
      </c>
      <c r="M287" s="126">
        <f t="shared" si="23"/>
        <v>935.93</v>
      </c>
      <c r="N287" s="127">
        <f t="shared" si="24"/>
        <v>4873.5738730250632</v>
      </c>
    </row>
    <row r="288" spans="1:14" ht="21.95" customHeight="1" x14ac:dyDescent="0.15">
      <c r="A288" s="173" t="s">
        <v>1900</v>
      </c>
      <c r="B288" s="173"/>
      <c r="C288" s="174"/>
      <c r="D288" s="173"/>
      <c r="E288" s="173"/>
      <c r="F288" s="175">
        <f t="shared" ref="F288:I288" si="25">SUM(F2:F287)</f>
        <v>1333</v>
      </c>
      <c r="G288" s="175">
        <f t="shared" si="25"/>
        <v>30021</v>
      </c>
      <c r="H288" s="175">
        <f t="shared" si="25"/>
        <v>1022</v>
      </c>
      <c r="I288" s="175">
        <f t="shared" si="25"/>
        <v>1332</v>
      </c>
      <c r="J288" s="176">
        <f>SUM(J2:J287)</f>
        <v>499612.05591455579</v>
      </c>
      <c r="K288" s="176">
        <f>SUM(K2:K287)</f>
        <v>2918077.0987358764</v>
      </c>
      <c r="L288" s="176">
        <f>SUM(L2:L287)</f>
        <v>3417689.1546504283</v>
      </c>
      <c r="M288" s="176">
        <f>SUM(M2:M287)</f>
        <v>956520.46000000008</v>
      </c>
      <c r="N288" s="176">
        <f>SUM(N2:N287)</f>
        <v>4374209.6146504302</v>
      </c>
    </row>
    <row r="293" ht="15" customHeight="1" x14ac:dyDescent="0.15"/>
  </sheetData>
  <phoneticPr fontId="2" type="noConversion"/>
  <pageMargins left="0.25" right="0.25" top="1.0166666666666666" bottom="0.75" header="0.3" footer="0.3"/>
  <pageSetup paperSize="9" scale="80" orientation="landscape" r:id="rId1"/>
  <headerFooter alignWithMargins="0">
    <oddHeader>&amp;L&amp;P&amp;CAllegato  n.6 al DDG Piano di riparto contributi scuole paritarie Regione Lazio  E.F. 2016-Assegnazione 4/12-A.S.2016-2017
&amp;9U.S.R. LAZIO - UFFICIO  II&amp;10
CONTRIBUTI SCUOLE INFANZIA PARITARIE
A.S. 2016/17 -ROMA COMUNALI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8"/>
  <sheetViews>
    <sheetView tabSelected="1" view="pageLayout" zoomScaleNormal="100" workbookViewId="0"/>
  </sheetViews>
  <sheetFormatPr defaultRowHeight="9" x14ac:dyDescent="0.2"/>
  <cols>
    <col min="1" max="1" width="3.42578125" style="183" customWidth="1"/>
    <col min="2" max="2" width="12.140625" style="80" customWidth="1"/>
    <col min="3" max="3" width="22.5703125" style="80" customWidth="1"/>
    <col min="4" max="4" width="22.140625" style="80" customWidth="1"/>
    <col min="5" max="5" width="14" style="80" customWidth="1"/>
    <col min="6" max="9" width="6.28515625" style="80" customWidth="1"/>
    <col min="10" max="10" width="6.28515625" style="183" customWidth="1"/>
    <col min="11" max="11" width="6.28515625" style="80" customWidth="1"/>
    <col min="12" max="16" width="12.28515625" style="89" customWidth="1"/>
    <col min="17" max="16384" width="9.140625" style="80"/>
  </cols>
  <sheetData>
    <row r="1" spans="1:16" ht="54.75" customHeight="1" x14ac:dyDescent="0.2">
      <c r="A1" s="54" t="s">
        <v>1786</v>
      </c>
      <c r="B1" s="54" t="s">
        <v>1787</v>
      </c>
      <c r="C1" s="54" t="s">
        <v>1788</v>
      </c>
      <c r="D1" s="54" t="s">
        <v>1789</v>
      </c>
      <c r="E1" s="54" t="s">
        <v>1790</v>
      </c>
      <c r="F1" s="55" t="s">
        <v>313</v>
      </c>
      <c r="G1" s="55" t="s">
        <v>1832</v>
      </c>
      <c r="H1" s="55" t="s">
        <v>1834</v>
      </c>
      <c r="I1" s="55" t="s">
        <v>1835</v>
      </c>
      <c r="J1" s="55" t="s">
        <v>2281</v>
      </c>
      <c r="K1" s="55" t="s">
        <v>1833</v>
      </c>
      <c r="L1" s="188" t="s">
        <v>2320</v>
      </c>
      <c r="M1" s="188" t="s">
        <v>2321</v>
      </c>
      <c r="N1" s="188" t="s">
        <v>2322</v>
      </c>
      <c r="O1" s="188" t="s">
        <v>2311</v>
      </c>
      <c r="P1" s="188" t="s">
        <v>2323</v>
      </c>
    </row>
    <row r="2" spans="1:16" ht="21.95" customHeight="1" x14ac:dyDescent="0.2">
      <c r="A2" s="57">
        <v>1</v>
      </c>
      <c r="B2" s="81" t="s">
        <v>2083</v>
      </c>
      <c r="C2" s="81" t="s">
        <v>2035</v>
      </c>
      <c r="D2" s="81" t="s">
        <v>2084</v>
      </c>
      <c r="E2" s="81" t="s">
        <v>2085</v>
      </c>
      <c r="F2" s="75">
        <v>2</v>
      </c>
      <c r="G2" s="75">
        <v>34</v>
      </c>
      <c r="H2" s="75">
        <v>0</v>
      </c>
      <c r="I2" s="75" t="s">
        <v>2255</v>
      </c>
      <c r="J2" s="57">
        <v>1</v>
      </c>
      <c r="K2" s="75">
        <v>2</v>
      </c>
      <c r="L2" s="61">
        <f>1308424.58/749</f>
        <v>1746.8953004005341</v>
      </c>
      <c r="M2" s="61">
        <f>5233698.34/2389*K2</f>
        <v>4381.4971452490581</v>
      </c>
      <c r="N2" s="61">
        <f>L2+M2</f>
        <v>6128.3924456495924</v>
      </c>
      <c r="O2" s="61">
        <f>935.93*H2</f>
        <v>0</v>
      </c>
      <c r="P2" s="62">
        <f>N2+O2</f>
        <v>6128.3924456495924</v>
      </c>
    </row>
    <row r="3" spans="1:16" ht="21.95" customHeight="1" x14ac:dyDescent="0.2">
      <c r="A3" s="57">
        <v>2</v>
      </c>
      <c r="B3" s="81" t="s">
        <v>2239</v>
      </c>
      <c r="C3" s="81" t="s">
        <v>2035</v>
      </c>
      <c r="D3" s="81" t="s">
        <v>2086</v>
      </c>
      <c r="E3" s="81" t="s">
        <v>2087</v>
      </c>
      <c r="F3" s="75">
        <v>2</v>
      </c>
      <c r="G3" s="75">
        <v>38</v>
      </c>
      <c r="H3" s="75">
        <v>1</v>
      </c>
      <c r="I3" s="75" t="s">
        <v>2255</v>
      </c>
      <c r="J3" s="57">
        <v>1</v>
      </c>
      <c r="K3" s="75">
        <v>2</v>
      </c>
      <c r="L3" s="61">
        <f t="shared" ref="L3:L23" si="0">1308424.58/749</f>
        <v>1746.8953004005341</v>
      </c>
      <c r="M3" s="61">
        <f t="shared" ref="M3:M23" si="1">5233698.34/2389*K3</f>
        <v>4381.4971452490581</v>
      </c>
      <c r="N3" s="61">
        <f t="shared" ref="N3:N23" si="2">L3+M3</f>
        <v>6128.3924456495924</v>
      </c>
      <c r="O3" s="61">
        <f t="shared" ref="O3:O23" si="3">935.93*H3</f>
        <v>935.93</v>
      </c>
      <c r="P3" s="62">
        <f t="shared" ref="P3:P23" si="4">N3+O3</f>
        <v>7064.3224456495927</v>
      </c>
    </row>
    <row r="4" spans="1:16" ht="21.95" customHeight="1" x14ac:dyDescent="0.2">
      <c r="A4" s="57">
        <v>3</v>
      </c>
      <c r="B4" s="81" t="s">
        <v>2088</v>
      </c>
      <c r="C4" s="81" t="s">
        <v>1963</v>
      </c>
      <c r="D4" s="81" t="s">
        <v>2089</v>
      </c>
      <c r="E4" s="81" t="s">
        <v>2090</v>
      </c>
      <c r="F4" s="75">
        <v>2</v>
      </c>
      <c r="G4" s="75">
        <v>45</v>
      </c>
      <c r="H4" s="75">
        <v>0</v>
      </c>
      <c r="I4" s="75" t="s">
        <v>2255</v>
      </c>
      <c r="J4" s="57">
        <v>1</v>
      </c>
      <c r="K4" s="75">
        <v>2</v>
      </c>
      <c r="L4" s="61">
        <f t="shared" si="0"/>
        <v>1746.8953004005341</v>
      </c>
      <c r="M4" s="61">
        <f t="shared" si="1"/>
        <v>4381.4971452490581</v>
      </c>
      <c r="N4" s="61">
        <f t="shared" si="2"/>
        <v>6128.3924456495924</v>
      </c>
      <c r="O4" s="61">
        <f t="shared" si="3"/>
        <v>0</v>
      </c>
      <c r="P4" s="62">
        <f t="shared" si="4"/>
        <v>6128.3924456495924</v>
      </c>
    </row>
    <row r="5" spans="1:16" ht="21.95" customHeight="1" x14ac:dyDescent="0.2">
      <c r="A5" s="57">
        <v>4</v>
      </c>
      <c r="B5" s="81" t="s">
        <v>2091</v>
      </c>
      <c r="C5" s="81" t="s">
        <v>2029</v>
      </c>
      <c r="D5" s="81" t="s">
        <v>2092</v>
      </c>
      <c r="E5" s="81" t="s">
        <v>2093</v>
      </c>
      <c r="F5" s="75">
        <v>1</v>
      </c>
      <c r="G5" s="75">
        <v>25</v>
      </c>
      <c r="H5" s="75">
        <v>0</v>
      </c>
      <c r="I5" s="75" t="s">
        <v>2255</v>
      </c>
      <c r="J5" s="57">
        <v>1</v>
      </c>
      <c r="K5" s="75">
        <v>1</v>
      </c>
      <c r="L5" s="61">
        <f t="shared" si="0"/>
        <v>1746.8953004005341</v>
      </c>
      <c r="M5" s="61">
        <f t="shared" si="1"/>
        <v>2190.7485726245291</v>
      </c>
      <c r="N5" s="61">
        <f t="shared" si="2"/>
        <v>3937.6438730250629</v>
      </c>
      <c r="O5" s="61">
        <f t="shared" si="3"/>
        <v>0</v>
      </c>
      <c r="P5" s="62">
        <f t="shared" si="4"/>
        <v>3937.6438730250629</v>
      </c>
    </row>
    <row r="6" spans="1:16" ht="21.95" customHeight="1" x14ac:dyDescent="0.2">
      <c r="A6" s="57">
        <v>5</v>
      </c>
      <c r="B6" s="81" t="s">
        <v>2097</v>
      </c>
      <c r="C6" s="81" t="s">
        <v>2098</v>
      </c>
      <c r="D6" s="81" t="s">
        <v>2099</v>
      </c>
      <c r="E6" s="81" t="s">
        <v>1841</v>
      </c>
      <c r="F6" s="75">
        <v>1</v>
      </c>
      <c r="G6" s="75">
        <v>24</v>
      </c>
      <c r="H6" s="75">
        <v>0</v>
      </c>
      <c r="I6" s="75" t="s">
        <v>2255</v>
      </c>
      <c r="J6" s="57">
        <v>1</v>
      </c>
      <c r="K6" s="75">
        <v>1</v>
      </c>
      <c r="L6" s="61">
        <f t="shared" si="0"/>
        <v>1746.8953004005341</v>
      </c>
      <c r="M6" s="61">
        <f t="shared" si="1"/>
        <v>2190.7485726245291</v>
      </c>
      <c r="N6" s="61">
        <f t="shared" si="2"/>
        <v>3937.6438730250629</v>
      </c>
      <c r="O6" s="61">
        <f t="shared" si="3"/>
        <v>0</v>
      </c>
      <c r="P6" s="62">
        <f t="shared" si="4"/>
        <v>3937.6438730250629</v>
      </c>
    </row>
    <row r="7" spans="1:16" ht="21.95" customHeight="1" x14ac:dyDescent="0.2">
      <c r="A7" s="57">
        <v>6</v>
      </c>
      <c r="B7" s="81" t="s">
        <v>2094</v>
      </c>
      <c r="C7" s="81" t="s">
        <v>1807</v>
      </c>
      <c r="D7" s="81" t="s">
        <v>2095</v>
      </c>
      <c r="E7" s="81" t="s">
        <v>2096</v>
      </c>
      <c r="F7" s="75">
        <v>1</v>
      </c>
      <c r="G7" s="75">
        <v>29</v>
      </c>
      <c r="H7" s="75">
        <v>0</v>
      </c>
      <c r="I7" s="75" t="s">
        <v>2255</v>
      </c>
      <c r="J7" s="57">
        <v>1</v>
      </c>
      <c r="K7" s="75">
        <v>1</v>
      </c>
      <c r="L7" s="61">
        <f t="shared" si="0"/>
        <v>1746.8953004005341</v>
      </c>
      <c r="M7" s="61">
        <f t="shared" si="1"/>
        <v>2190.7485726245291</v>
      </c>
      <c r="N7" s="61">
        <f t="shared" si="2"/>
        <v>3937.6438730250629</v>
      </c>
      <c r="O7" s="61">
        <f t="shared" si="3"/>
        <v>0</v>
      </c>
      <c r="P7" s="62">
        <f t="shared" si="4"/>
        <v>3937.6438730250629</v>
      </c>
    </row>
    <row r="8" spans="1:16" ht="21.95" customHeight="1" x14ac:dyDescent="0.2">
      <c r="A8" s="57">
        <v>7</v>
      </c>
      <c r="B8" s="81" t="s">
        <v>2101</v>
      </c>
      <c r="C8" s="81" t="s">
        <v>2102</v>
      </c>
      <c r="D8" s="81" t="s">
        <v>2105</v>
      </c>
      <c r="E8" s="81" t="s">
        <v>2100</v>
      </c>
      <c r="F8" s="75">
        <v>2</v>
      </c>
      <c r="G8" s="75">
        <v>43</v>
      </c>
      <c r="H8" s="75">
        <v>0</v>
      </c>
      <c r="I8" s="75" t="s">
        <v>2255</v>
      </c>
      <c r="J8" s="57">
        <v>1</v>
      </c>
      <c r="K8" s="75">
        <v>2</v>
      </c>
      <c r="L8" s="61">
        <f t="shared" si="0"/>
        <v>1746.8953004005341</v>
      </c>
      <c r="M8" s="61">
        <f t="shared" si="1"/>
        <v>4381.4971452490581</v>
      </c>
      <c r="N8" s="61">
        <f t="shared" si="2"/>
        <v>6128.3924456495924</v>
      </c>
      <c r="O8" s="61">
        <f t="shared" si="3"/>
        <v>0</v>
      </c>
      <c r="P8" s="62">
        <f t="shared" si="4"/>
        <v>6128.3924456495924</v>
      </c>
    </row>
    <row r="9" spans="1:16" ht="21.95" customHeight="1" x14ac:dyDescent="0.2">
      <c r="A9" s="57">
        <v>8</v>
      </c>
      <c r="B9" s="81" t="s">
        <v>2106</v>
      </c>
      <c r="C9" s="81" t="s">
        <v>2107</v>
      </c>
      <c r="D9" s="81" t="s">
        <v>2108</v>
      </c>
      <c r="E9" s="81" t="s">
        <v>2109</v>
      </c>
      <c r="F9" s="75">
        <v>3</v>
      </c>
      <c r="G9" s="75">
        <v>61</v>
      </c>
      <c r="H9" s="178">
        <v>0</v>
      </c>
      <c r="I9" s="75" t="s">
        <v>2255</v>
      </c>
      <c r="J9" s="57">
        <v>1</v>
      </c>
      <c r="K9" s="75">
        <v>3</v>
      </c>
      <c r="L9" s="61">
        <f t="shared" si="0"/>
        <v>1746.8953004005341</v>
      </c>
      <c r="M9" s="61">
        <f t="shared" si="1"/>
        <v>6572.2457178735876</v>
      </c>
      <c r="N9" s="61">
        <f t="shared" si="2"/>
        <v>8319.141018274122</v>
      </c>
      <c r="O9" s="61">
        <f t="shared" si="3"/>
        <v>0</v>
      </c>
      <c r="P9" s="62">
        <f t="shared" si="4"/>
        <v>8319.141018274122</v>
      </c>
    </row>
    <row r="10" spans="1:16" ht="21.95" customHeight="1" x14ac:dyDescent="0.2">
      <c r="A10" s="57">
        <v>9</v>
      </c>
      <c r="B10" s="81" t="s">
        <v>2110</v>
      </c>
      <c r="C10" s="81" t="s">
        <v>2111</v>
      </c>
      <c r="D10" s="81" t="s">
        <v>2112</v>
      </c>
      <c r="E10" s="81" t="s">
        <v>2113</v>
      </c>
      <c r="F10" s="75">
        <v>1</v>
      </c>
      <c r="G10" s="75">
        <v>14</v>
      </c>
      <c r="H10" s="75">
        <v>1</v>
      </c>
      <c r="I10" s="75" t="s">
        <v>2255</v>
      </c>
      <c r="J10" s="57">
        <v>1</v>
      </c>
      <c r="K10" s="75">
        <v>1</v>
      </c>
      <c r="L10" s="61">
        <f t="shared" si="0"/>
        <v>1746.8953004005341</v>
      </c>
      <c r="M10" s="61">
        <f t="shared" si="1"/>
        <v>2190.7485726245291</v>
      </c>
      <c r="N10" s="61">
        <f t="shared" si="2"/>
        <v>3937.6438730250629</v>
      </c>
      <c r="O10" s="61">
        <f t="shared" si="3"/>
        <v>935.93</v>
      </c>
      <c r="P10" s="62">
        <f t="shared" si="4"/>
        <v>4873.5738730250632</v>
      </c>
    </row>
    <row r="11" spans="1:16" ht="21.95" customHeight="1" x14ac:dyDescent="0.2">
      <c r="A11" s="57">
        <v>10</v>
      </c>
      <c r="B11" s="81" t="s">
        <v>2114</v>
      </c>
      <c r="C11" s="81" t="s">
        <v>2115</v>
      </c>
      <c r="D11" s="81" t="s">
        <v>2116</v>
      </c>
      <c r="E11" s="81" t="s">
        <v>2117</v>
      </c>
      <c r="F11" s="75">
        <v>3</v>
      </c>
      <c r="G11" s="75">
        <v>62</v>
      </c>
      <c r="H11" s="75">
        <v>0</v>
      </c>
      <c r="I11" s="75" t="s">
        <v>2255</v>
      </c>
      <c r="J11" s="57">
        <v>1</v>
      </c>
      <c r="K11" s="75">
        <v>3</v>
      </c>
      <c r="L11" s="61">
        <f t="shared" si="0"/>
        <v>1746.8953004005341</v>
      </c>
      <c r="M11" s="61">
        <f t="shared" si="1"/>
        <v>6572.2457178735876</v>
      </c>
      <c r="N11" s="61">
        <f t="shared" si="2"/>
        <v>8319.141018274122</v>
      </c>
      <c r="O11" s="61">
        <f t="shared" si="3"/>
        <v>0</v>
      </c>
      <c r="P11" s="62">
        <f t="shared" si="4"/>
        <v>8319.141018274122</v>
      </c>
    </row>
    <row r="12" spans="1:16" ht="21.95" customHeight="1" x14ac:dyDescent="0.2">
      <c r="A12" s="57">
        <v>11</v>
      </c>
      <c r="B12" s="81" t="s">
        <v>2118</v>
      </c>
      <c r="C12" s="81" t="s">
        <v>1792</v>
      </c>
      <c r="D12" s="81" t="s">
        <v>2119</v>
      </c>
      <c r="E12" s="81" t="s">
        <v>2120</v>
      </c>
      <c r="F12" s="75">
        <v>2</v>
      </c>
      <c r="G12" s="75">
        <v>48</v>
      </c>
      <c r="H12" s="75">
        <v>0</v>
      </c>
      <c r="I12" s="75" t="s">
        <v>2255</v>
      </c>
      <c r="J12" s="57">
        <v>1</v>
      </c>
      <c r="K12" s="75">
        <v>2</v>
      </c>
      <c r="L12" s="61">
        <f t="shared" si="0"/>
        <v>1746.8953004005341</v>
      </c>
      <c r="M12" s="61">
        <f t="shared" si="1"/>
        <v>4381.4971452490581</v>
      </c>
      <c r="N12" s="61">
        <f t="shared" si="2"/>
        <v>6128.3924456495924</v>
      </c>
      <c r="O12" s="61">
        <f t="shared" si="3"/>
        <v>0</v>
      </c>
      <c r="P12" s="62">
        <f t="shared" si="4"/>
        <v>6128.3924456495924</v>
      </c>
    </row>
    <row r="13" spans="1:16" ht="21.95" customHeight="1" x14ac:dyDescent="0.2">
      <c r="A13" s="57">
        <v>12</v>
      </c>
      <c r="B13" s="81" t="s">
        <v>2121</v>
      </c>
      <c r="C13" s="81" t="s">
        <v>2270</v>
      </c>
      <c r="D13" s="81" t="s">
        <v>2123</v>
      </c>
      <c r="E13" s="81" t="s">
        <v>2124</v>
      </c>
      <c r="F13" s="75">
        <v>2</v>
      </c>
      <c r="G13" s="75">
        <v>30</v>
      </c>
      <c r="H13" s="75">
        <v>0</v>
      </c>
      <c r="I13" s="75" t="s">
        <v>2255</v>
      </c>
      <c r="J13" s="57">
        <v>1</v>
      </c>
      <c r="K13" s="75">
        <v>2</v>
      </c>
      <c r="L13" s="61">
        <f t="shared" si="0"/>
        <v>1746.8953004005341</v>
      </c>
      <c r="M13" s="61">
        <f t="shared" si="1"/>
        <v>4381.4971452490581</v>
      </c>
      <c r="N13" s="61">
        <f t="shared" si="2"/>
        <v>6128.3924456495924</v>
      </c>
      <c r="O13" s="61">
        <f t="shared" si="3"/>
        <v>0</v>
      </c>
      <c r="P13" s="62">
        <f t="shared" si="4"/>
        <v>6128.3924456495924</v>
      </c>
    </row>
    <row r="14" spans="1:16" ht="21.95" customHeight="1" x14ac:dyDescent="0.2">
      <c r="A14" s="57">
        <v>13</v>
      </c>
      <c r="B14" s="81" t="s">
        <v>2125</v>
      </c>
      <c r="C14" s="81" t="s">
        <v>2126</v>
      </c>
      <c r="D14" s="81" t="s">
        <v>2127</v>
      </c>
      <c r="E14" s="81" t="s">
        <v>2128</v>
      </c>
      <c r="F14" s="75">
        <v>2</v>
      </c>
      <c r="G14" s="75">
        <v>50</v>
      </c>
      <c r="H14" s="75">
        <v>0</v>
      </c>
      <c r="I14" s="75" t="s">
        <v>2255</v>
      </c>
      <c r="J14" s="57">
        <v>1</v>
      </c>
      <c r="K14" s="75">
        <v>2</v>
      </c>
      <c r="L14" s="61">
        <f t="shared" si="0"/>
        <v>1746.8953004005341</v>
      </c>
      <c r="M14" s="61">
        <f t="shared" si="1"/>
        <v>4381.4971452490581</v>
      </c>
      <c r="N14" s="61">
        <f t="shared" si="2"/>
        <v>6128.3924456495924</v>
      </c>
      <c r="O14" s="61">
        <f t="shared" si="3"/>
        <v>0</v>
      </c>
      <c r="P14" s="62">
        <f t="shared" si="4"/>
        <v>6128.3924456495924</v>
      </c>
    </row>
    <row r="15" spans="1:16" ht="21.95" customHeight="1" x14ac:dyDescent="0.2">
      <c r="A15" s="57">
        <v>14</v>
      </c>
      <c r="B15" s="81" t="s">
        <v>2129</v>
      </c>
      <c r="C15" s="81" t="s">
        <v>2130</v>
      </c>
      <c r="D15" s="81" t="s">
        <v>2131</v>
      </c>
      <c r="E15" s="81" t="s">
        <v>2132</v>
      </c>
      <c r="F15" s="75">
        <v>2</v>
      </c>
      <c r="G15" s="75">
        <v>48</v>
      </c>
      <c r="H15" s="75">
        <v>0</v>
      </c>
      <c r="I15" s="75" t="s">
        <v>2255</v>
      </c>
      <c r="J15" s="57">
        <v>1</v>
      </c>
      <c r="K15" s="75">
        <v>2</v>
      </c>
      <c r="L15" s="61">
        <f t="shared" si="0"/>
        <v>1746.8953004005341</v>
      </c>
      <c r="M15" s="61">
        <f t="shared" si="1"/>
        <v>4381.4971452490581</v>
      </c>
      <c r="N15" s="61">
        <f t="shared" si="2"/>
        <v>6128.3924456495924</v>
      </c>
      <c r="O15" s="61">
        <f t="shared" si="3"/>
        <v>0</v>
      </c>
      <c r="P15" s="62">
        <f t="shared" si="4"/>
        <v>6128.3924456495924</v>
      </c>
    </row>
    <row r="16" spans="1:16" ht="21.95" customHeight="1" x14ac:dyDescent="0.2">
      <c r="A16" s="57">
        <v>15</v>
      </c>
      <c r="B16" s="81" t="s">
        <v>2133</v>
      </c>
      <c r="C16" s="81" t="s">
        <v>2134</v>
      </c>
      <c r="D16" s="81" t="s">
        <v>2135</v>
      </c>
      <c r="E16" s="81" t="s">
        <v>2132</v>
      </c>
      <c r="F16" s="75">
        <v>1</v>
      </c>
      <c r="G16" s="75">
        <v>30</v>
      </c>
      <c r="H16" s="75">
        <v>0</v>
      </c>
      <c r="I16" s="75" t="s">
        <v>2255</v>
      </c>
      <c r="J16" s="57">
        <v>1</v>
      </c>
      <c r="K16" s="75">
        <v>1</v>
      </c>
      <c r="L16" s="61">
        <f t="shared" si="0"/>
        <v>1746.8953004005341</v>
      </c>
      <c r="M16" s="61">
        <f t="shared" si="1"/>
        <v>2190.7485726245291</v>
      </c>
      <c r="N16" s="61">
        <f t="shared" si="2"/>
        <v>3937.6438730250629</v>
      </c>
      <c r="O16" s="61">
        <f t="shared" si="3"/>
        <v>0</v>
      </c>
      <c r="P16" s="62">
        <f t="shared" si="4"/>
        <v>3937.6438730250629</v>
      </c>
    </row>
    <row r="17" spans="1:16" ht="21.95" customHeight="1" x14ac:dyDescent="0.2">
      <c r="A17" s="57">
        <v>16</v>
      </c>
      <c r="B17" s="81" t="s">
        <v>2136</v>
      </c>
      <c r="C17" s="81" t="s">
        <v>2137</v>
      </c>
      <c r="D17" s="81" t="s">
        <v>2138</v>
      </c>
      <c r="E17" s="81" t="s">
        <v>2139</v>
      </c>
      <c r="F17" s="75">
        <v>2</v>
      </c>
      <c r="G17" s="75">
        <v>48</v>
      </c>
      <c r="H17" s="75">
        <v>0</v>
      </c>
      <c r="I17" s="75" t="s">
        <v>2255</v>
      </c>
      <c r="J17" s="57">
        <v>1</v>
      </c>
      <c r="K17" s="75">
        <v>2</v>
      </c>
      <c r="L17" s="61">
        <f t="shared" si="0"/>
        <v>1746.8953004005341</v>
      </c>
      <c r="M17" s="61">
        <f t="shared" si="1"/>
        <v>4381.4971452490581</v>
      </c>
      <c r="N17" s="61">
        <f t="shared" si="2"/>
        <v>6128.3924456495924</v>
      </c>
      <c r="O17" s="61">
        <f t="shared" si="3"/>
        <v>0</v>
      </c>
      <c r="P17" s="62">
        <f t="shared" si="4"/>
        <v>6128.3924456495924</v>
      </c>
    </row>
    <row r="18" spans="1:16" ht="21.95" customHeight="1" x14ac:dyDescent="0.2">
      <c r="A18" s="57">
        <v>17</v>
      </c>
      <c r="B18" s="81" t="s">
        <v>2140</v>
      </c>
      <c r="C18" s="81" t="s">
        <v>2143</v>
      </c>
      <c r="D18" s="81" t="s">
        <v>2144</v>
      </c>
      <c r="E18" s="81" t="s">
        <v>2145</v>
      </c>
      <c r="F18" s="75">
        <v>3</v>
      </c>
      <c r="G18" s="75">
        <v>52</v>
      </c>
      <c r="H18" s="75">
        <v>0</v>
      </c>
      <c r="I18" s="75" t="s">
        <v>2255</v>
      </c>
      <c r="J18" s="57">
        <v>1</v>
      </c>
      <c r="K18" s="75">
        <v>3</v>
      </c>
      <c r="L18" s="61">
        <f t="shared" si="0"/>
        <v>1746.8953004005341</v>
      </c>
      <c r="M18" s="61">
        <f t="shared" si="1"/>
        <v>6572.2457178735876</v>
      </c>
      <c r="N18" s="61">
        <f t="shared" si="2"/>
        <v>8319.141018274122</v>
      </c>
      <c r="O18" s="61">
        <f t="shared" si="3"/>
        <v>0</v>
      </c>
      <c r="P18" s="62">
        <f t="shared" si="4"/>
        <v>8319.141018274122</v>
      </c>
    </row>
    <row r="19" spans="1:16" ht="21.95" customHeight="1" x14ac:dyDescent="0.2">
      <c r="A19" s="57">
        <v>18</v>
      </c>
      <c r="B19" s="81" t="s">
        <v>2146</v>
      </c>
      <c r="C19" s="81" t="s">
        <v>1952</v>
      </c>
      <c r="D19" s="81" t="s">
        <v>2147</v>
      </c>
      <c r="E19" s="81" t="s">
        <v>2081</v>
      </c>
      <c r="F19" s="75">
        <v>2</v>
      </c>
      <c r="G19" s="75">
        <v>52</v>
      </c>
      <c r="H19" s="75">
        <v>0</v>
      </c>
      <c r="I19" s="75" t="s">
        <v>2255</v>
      </c>
      <c r="J19" s="57">
        <v>1</v>
      </c>
      <c r="K19" s="75">
        <v>2</v>
      </c>
      <c r="L19" s="61">
        <f t="shared" si="0"/>
        <v>1746.8953004005341</v>
      </c>
      <c r="M19" s="61">
        <f t="shared" si="1"/>
        <v>4381.4971452490581</v>
      </c>
      <c r="N19" s="61">
        <f t="shared" si="2"/>
        <v>6128.3924456495924</v>
      </c>
      <c r="O19" s="61">
        <f t="shared" si="3"/>
        <v>0</v>
      </c>
      <c r="P19" s="62">
        <f t="shared" si="4"/>
        <v>6128.3924456495924</v>
      </c>
    </row>
    <row r="20" spans="1:16" ht="21.95" customHeight="1" x14ac:dyDescent="0.2">
      <c r="A20" s="57">
        <v>19</v>
      </c>
      <c r="B20" s="81" t="s">
        <v>2148</v>
      </c>
      <c r="C20" s="81" t="s">
        <v>2149</v>
      </c>
      <c r="D20" s="81" t="s">
        <v>2150</v>
      </c>
      <c r="E20" s="81" t="s">
        <v>2081</v>
      </c>
      <c r="F20" s="75">
        <v>2</v>
      </c>
      <c r="G20" s="75">
        <v>48</v>
      </c>
      <c r="H20" s="75">
        <v>0</v>
      </c>
      <c r="I20" s="75" t="s">
        <v>2255</v>
      </c>
      <c r="J20" s="57">
        <v>1</v>
      </c>
      <c r="K20" s="75">
        <v>2</v>
      </c>
      <c r="L20" s="61">
        <f t="shared" si="0"/>
        <v>1746.8953004005341</v>
      </c>
      <c r="M20" s="61">
        <f t="shared" si="1"/>
        <v>4381.4971452490581</v>
      </c>
      <c r="N20" s="61">
        <f t="shared" si="2"/>
        <v>6128.3924456495924</v>
      </c>
      <c r="O20" s="61">
        <f t="shared" si="3"/>
        <v>0</v>
      </c>
      <c r="P20" s="62">
        <f t="shared" si="4"/>
        <v>6128.3924456495924</v>
      </c>
    </row>
    <row r="21" spans="1:16" ht="21.95" customHeight="1" x14ac:dyDescent="0.2">
      <c r="A21" s="57">
        <v>20</v>
      </c>
      <c r="B21" s="81" t="s">
        <v>2151</v>
      </c>
      <c r="C21" s="81" t="s">
        <v>2154</v>
      </c>
      <c r="D21" s="81" t="s">
        <v>2155</v>
      </c>
      <c r="E21" s="81" t="s">
        <v>2081</v>
      </c>
      <c r="F21" s="75">
        <v>3</v>
      </c>
      <c r="G21" s="75">
        <v>59</v>
      </c>
      <c r="H21" s="75">
        <v>2</v>
      </c>
      <c r="I21" s="75" t="s">
        <v>2255</v>
      </c>
      <c r="J21" s="57">
        <v>1</v>
      </c>
      <c r="K21" s="75">
        <v>3</v>
      </c>
      <c r="L21" s="61">
        <f t="shared" si="0"/>
        <v>1746.8953004005341</v>
      </c>
      <c r="M21" s="61">
        <f t="shared" si="1"/>
        <v>6572.2457178735876</v>
      </c>
      <c r="N21" s="61">
        <f t="shared" si="2"/>
        <v>8319.141018274122</v>
      </c>
      <c r="O21" s="61">
        <f t="shared" si="3"/>
        <v>1871.86</v>
      </c>
      <c r="P21" s="62">
        <f t="shared" si="4"/>
        <v>10191.001018274123</v>
      </c>
    </row>
    <row r="22" spans="1:16" ht="21.95" customHeight="1" x14ac:dyDescent="0.2">
      <c r="A22" s="57">
        <v>21</v>
      </c>
      <c r="B22" s="81" t="s">
        <v>2156</v>
      </c>
      <c r="C22" s="81" t="s">
        <v>2157</v>
      </c>
      <c r="D22" s="81" t="s">
        <v>2158</v>
      </c>
      <c r="E22" s="81" t="s">
        <v>2081</v>
      </c>
      <c r="F22" s="75">
        <v>2</v>
      </c>
      <c r="G22" s="75">
        <v>45</v>
      </c>
      <c r="H22" s="75">
        <v>0</v>
      </c>
      <c r="I22" s="75" t="s">
        <v>2255</v>
      </c>
      <c r="J22" s="57">
        <v>1</v>
      </c>
      <c r="K22" s="75">
        <v>2</v>
      </c>
      <c r="L22" s="61">
        <f t="shared" si="0"/>
        <v>1746.8953004005341</v>
      </c>
      <c r="M22" s="61">
        <f t="shared" si="1"/>
        <v>4381.4971452490581</v>
      </c>
      <c r="N22" s="61">
        <f t="shared" si="2"/>
        <v>6128.3924456495924</v>
      </c>
      <c r="O22" s="61">
        <f t="shared" si="3"/>
        <v>0</v>
      </c>
      <c r="P22" s="62">
        <f t="shared" si="4"/>
        <v>6128.3924456495924</v>
      </c>
    </row>
    <row r="23" spans="1:16" ht="21.95" customHeight="1" x14ac:dyDescent="0.2">
      <c r="A23" s="57">
        <v>22</v>
      </c>
      <c r="B23" s="81" t="s">
        <v>1126</v>
      </c>
      <c r="C23" s="81" t="s">
        <v>2271</v>
      </c>
      <c r="D23" s="81" t="s">
        <v>2272</v>
      </c>
      <c r="E23" s="81" t="s">
        <v>2081</v>
      </c>
      <c r="F23" s="179">
        <v>1</v>
      </c>
      <c r="G23" s="179">
        <v>18</v>
      </c>
      <c r="H23" s="179">
        <v>1</v>
      </c>
      <c r="I23" s="75" t="s">
        <v>2255</v>
      </c>
      <c r="J23" s="180">
        <v>1</v>
      </c>
      <c r="K23" s="179">
        <v>1</v>
      </c>
      <c r="L23" s="61">
        <f t="shared" si="0"/>
        <v>1746.8953004005341</v>
      </c>
      <c r="M23" s="61">
        <f t="shared" si="1"/>
        <v>2190.7485726245291</v>
      </c>
      <c r="N23" s="61">
        <f t="shared" si="2"/>
        <v>3937.6438730250629</v>
      </c>
      <c r="O23" s="61">
        <f t="shared" si="3"/>
        <v>935.93</v>
      </c>
      <c r="P23" s="62">
        <f t="shared" si="4"/>
        <v>4873.5738730250632</v>
      </c>
    </row>
    <row r="24" spans="1:16" ht="21.95" customHeight="1" x14ac:dyDescent="0.2">
      <c r="A24" s="78"/>
      <c r="B24" s="194" t="s">
        <v>2159</v>
      </c>
      <c r="C24" s="195"/>
      <c r="D24" s="195"/>
      <c r="E24" s="196"/>
      <c r="F24" s="181">
        <f>SUM(F2:F23)</f>
        <v>42</v>
      </c>
      <c r="G24" s="181">
        <f>SUM(G2:G23)</f>
        <v>903</v>
      </c>
      <c r="H24" s="181">
        <f>SUM(H2:H23)</f>
        <v>5</v>
      </c>
      <c r="I24" s="181">
        <f t="shared" ref="I24:K24" si="5">SUM(I2:I23)</f>
        <v>0</v>
      </c>
      <c r="J24" s="181">
        <f t="shared" si="5"/>
        <v>22</v>
      </c>
      <c r="K24" s="181">
        <f t="shared" si="5"/>
        <v>42</v>
      </c>
      <c r="L24" s="182">
        <f>SUM(L2:L23)</f>
        <v>38431.696608811741</v>
      </c>
      <c r="M24" s="182">
        <f>SUM(M2:M23)</f>
        <v>92011.440050230231</v>
      </c>
      <c r="N24" s="182">
        <f>SUM(N2:N23)</f>
        <v>130443.13665904196</v>
      </c>
      <c r="O24" s="182">
        <f>SUM(O2:O23)</f>
        <v>4679.6499999999996</v>
      </c>
      <c r="P24" s="182">
        <f>SUM(P2:P23)</f>
        <v>135122.78665904197</v>
      </c>
    </row>
    <row r="25" spans="1:16" ht="20.100000000000001" customHeight="1" x14ac:dyDescent="0.2"/>
    <row r="26" spans="1:16" ht="20.100000000000001" customHeight="1" x14ac:dyDescent="0.2"/>
    <row r="27" spans="1:16" ht="20.100000000000001" customHeight="1" x14ac:dyDescent="0.2"/>
    <row r="28" spans="1:16" ht="20.100000000000001" customHeight="1" x14ac:dyDescent="0.2"/>
  </sheetData>
  <mergeCells count="1">
    <mergeCell ref="B24:E24"/>
  </mergeCells>
  <phoneticPr fontId="2" type="noConversion"/>
  <printOptions horizontalCentered="1"/>
  <pageMargins left="0.25" right="0.25" top="0.9" bottom="0.75" header="0.3" footer="0.3"/>
  <pageSetup paperSize="9" scale="80" orientation="landscape" r:id="rId1"/>
  <headerFooter alignWithMargins="0">
    <oddHeader xml:space="preserve">&amp;L&amp;P&amp;C Allegato  n.7 al DDG Piano di riparto contributi scuole paritarie Regione Lazio  E.F. 2016- Assegnazione 4/12-A.S.2016-2017
&amp;8U.S.R. LAZIO - UFFICIO  II
CONTRIBUTI SCUOLE INFANZIA PARITARIE
A.S. 2016/17 - PROVINCIA DI VITERBO 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E28"/>
  <sheetViews>
    <sheetView topLeftCell="P8" zoomScaleNormal="100" workbookViewId="0">
      <selection activeCell="Y28" sqref="Y28"/>
    </sheetView>
  </sheetViews>
  <sheetFormatPr defaultRowHeight="12.75" x14ac:dyDescent="0.2"/>
  <cols>
    <col min="1" max="1" width="10.140625" customWidth="1"/>
    <col min="2" max="2" width="6.140625" customWidth="1"/>
    <col min="3" max="3" width="6.28515625" customWidth="1"/>
    <col min="4" max="4" width="7.85546875" customWidth="1"/>
    <col min="5" max="5" width="6" customWidth="1"/>
    <col min="6" max="6" width="6.5703125" customWidth="1"/>
    <col min="7" max="7" width="5.85546875" customWidth="1"/>
    <col min="8" max="8" width="7" customWidth="1"/>
    <col min="9" max="9" width="6.85546875" customWidth="1"/>
    <col min="10" max="10" width="7.5703125" customWidth="1"/>
    <col min="11" max="11" width="6.28515625" customWidth="1"/>
    <col min="12" max="12" width="7.140625" customWidth="1"/>
    <col min="13" max="13" width="10.85546875" customWidth="1"/>
    <col min="14" max="14" width="8.42578125" bestFit="1" customWidth="1"/>
    <col min="15" max="15" width="8" bestFit="1" customWidth="1"/>
    <col min="16" max="16" width="11.42578125" customWidth="1"/>
    <col min="17" max="17" width="11.140625" customWidth="1"/>
    <col min="18" max="18" width="7.5703125" customWidth="1"/>
    <col min="19" max="19" width="7.85546875" customWidth="1"/>
    <col min="20" max="20" width="5.85546875" customWidth="1"/>
    <col min="21" max="21" width="15.28515625" bestFit="1" customWidth="1"/>
    <col min="22" max="22" width="14.42578125" customWidth="1"/>
    <col min="23" max="23" width="8.140625" customWidth="1"/>
    <col min="24" max="24" width="13.42578125" bestFit="1" customWidth="1"/>
    <col min="25" max="25" width="13.7109375" customWidth="1"/>
    <col min="26" max="26" width="11.85546875" bestFit="1" customWidth="1"/>
    <col min="27" max="27" width="13.7109375" customWidth="1"/>
    <col min="28" max="29" width="14.7109375" bestFit="1" customWidth="1"/>
    <col min="30" max="30" width="14.28515625" bestFit="1" customWidth="1"/>
    <col min="31" max="31" width="15.42578125" customWidth="1"/>
  </cols>
  <sheetData>
    <row r="1" spans="1:31" ht="28.5" customHeight="1" x14ac:dyDescent="0.2">
      <c r="A1" s="21"/>
      <c r="B1" s="200" t="s">
        <v>1651</v>
      </c>
      <c r="C1" s="200"/>
      <c r="D1" s="200"/>
      <c r="E1" s="201" t="s">
        <v>1652</v>
      </c>
      <c r="F1" s="201"/>
      <c r="G1" s="201"/>
      <c r="H1" s="201"/>
      <c r="I1" s="202" t="s">
        <v>477</v>
      </c>
      <c r="J1" s="202"/>
      <c r="K1" s="202"/>
      <c r="L1" s="202"/>
      <c r="M1" s="203" t="s">
        <v>1761</v>
      </c>
      <c r="N1" s="203"/>
      <c r="O1" s="203"/>
      <c r="P1" s="203"/>
      <c r="Q1" s="28"/>
      <c r="R1" s="198" t="s">
        <v>1648</v>
      </c>
      <c r="S1" s="198"/>
      <c r="T1" s="198"/>
      <c r="U1" s="199"/>
      <c r="V1" s="27"/>
      <c r="W1" s="197" t="s">
        <v>263</v>
      </c>
      <c r="X1" s="197"/>
      <c r="Y1" s="197"/>
      <c r="Z1" s="37"/>
      <c r="AA1" s="37"/>
      <c r="AB1" s="38" t="s">
        <v>2299</v>
      </c>
      <c r="AC1" s="37"/>
      <c r="AD1" s="37"/>
      <c r="AE1" s="37"/>
    </row>
    <row r="2" spans="1:31" ht="30" customHeight="1" x14ac:dyDescent="0.2">
      <c r="A2" s="5" t="s">
        <v>1785</v>
      </c>
      <c r="B2" s="15" t="s">
        <v>870</v>
      </c>
      <c r="C2" s="15" t="s">
        <v>2064</v>
      </c>
      <c r="D2" s="15" t="s">
        <v>2065</v>
      </c>
      <c r="E2" s="17" t="s">
        <v>871</v>
      </c>
      <c r="F2" s="17" t="s">
        <v>1653</v>
      </c>
      <c r="G2" s="18" t="s">
        <v>2064</v>
      </c>
      <c r="H2" s="18" t="s">
        <v>2065</v>
      </c>
      <c r="I2" s="7" t="s">
        <v>2063</v>
      </c>
      <c r="J2" s="7" t="s">
        <v>1653</v>
      </c>
      <c r="K2" s="8" t="s">
        <v>2064</v>
      </c>
      <c r="L2" s="8" t="s">
        <v>2065</v>
      </c>
      <c r="M2" s="11" t="s">
        <v>2063</v>
      </c>
      <c r="N2" s="11" t="s">
        <v>1653</v>
      </c>
      <c r="O2" s="12" t="s">
        <v>2064</v>
      </c>
      <c r="P2" s="12" t="s">
        <v>2065</v>
      </c>
      <c r="Q2" s="31" t="s">
        <v>1785</v>
      </c>
      <c r="R2" s="31" t="s">
        <v>2063</v>
      </c>
      <c r="S2" s="31" t="s">
        <v>1653</v>
      </c>
      <c r="T2" s="32" t="s">
        <v>2064</v>
      </c>
      <c r="U2" s="32" t="s">
        <v>2065</v>
      </c>
      <c r="V2" s="25" t="s">
        <v>1785</v>
      </c>
      <c r="W2" s="25" t="s">
        <v>2063</v>
      </c>
      <c r="X2" s="25" t="s">
        <v>1653</v>
      </c>
      <c r="Y2" s="26" t="s">
        <v>2064</v>
      </c>
      <c r="Z2" s="41" t="s">
        <v>1785</v>
      </c>
      <c r="AA2" s="43" t="s">
        <v>2063</v>
      </c>
      <c r="AB2" s="44" t="s">
        <v>1653</v>
      </c>
      <c r="AC2" s="44" t="s">
        <v>2064</v>
      </c>
      <c r="AD2" s="44" t="s">
        <v>2300</v>
      </c>
      <c r="AE2" s="44" t="s">
        <v>2301</v>
      </c>
    </row>
    <row r="3" spans="1:31" ht="24.95" customHeight="1" x14ac:dyDescent="0.2">
      <c r="A3" s="4" t="s">
        <v>1852</v>
      </c>
      <c r="B3" s="16">
        <v>37</v>
      </c>
      <c r="C3" s="16">
        <v>0</v>
      </c>
      <c r="D3" s="16">
        <v>63</v>
      </c>
      <c r="E3" s="19">
        <v>38</v>
      </c>
      <c r="F3" s="19">
        <f>FROSINONE!$G$35</f>
        <v>1317</v>
      </c>
      <c r="G3" s="19">
        <f>FROSINONE!$H$35</f>
        <v>1</v>
      </c>
      <c r="H3" s="19">
        <v>64</v>
      </c>
      <c r="I3" s="9">
        <v>38</v>
      </c>
      <c r="J3" s="9">
        <v>1545</v>
      </c>
      <c r="K3" s="9">
        <v>2</v>
      </c>
      <c r="L3" s="9">
        <v>64</v>
      </c>
      <c r="M3" s="13">
        <v>37</v>
      </c>
      <c r="N3" s="13">
        <v>1490</v>
      </c>
      <c r="O3" s="13">
        <v>2</v>
      </c>
      <c r="P3" s="13">
        <v>62</v>
      </c>
      <c r="Q3" s="29" t="s">
        <v>1852</v>
      </c>
      <c r="R3" s="29">
        <v>37</v>
      </c>
      <c r="S3" s="29">
        <v>1503</v>
      </c>
      <c r="T3" s="29">
        <v>2</v>
      </c>
      <c r="U3" s="29">
        <v>63</v>
      </c>
      <c r="V3" s="22" t="s">
        <v>1852</v>
      </c>
      <c r="W3" s="24">
        <v>38</v>
      </c>
      <c r="X3" s="24">
        <v>1406</v>
      </c>
      <c r="Y3" s="24">
        <v>1</v>
      </c>
      <c r="Z3" s="39" t="s">
        <v>1852</v>
      </c>
      <c r="AA3" s="40">
        <v>33</v>
      </c>
      <c r="AB3" s="40">
        <v>1317</v>
      </c>
      <c r="AC3" s="40">
        <v>1</v>
      </c>
      <c r="AD3" s="39">
        <v>33</v>
      </c>
      <c r="AE3" s="39">
        <v>59</v>
      </c>
    </row>
    <row r="4" spans="1:31" ht="24.95" customHeight="1" x14ac:dyDescent="0.2">
      <c r="A4" s="4" t="s">
        <v>1950</v>
      </c>
      <c r="B4" s="16">
        <v>41</v>
      </c>
      <c r="C4" s="16">
        <v>7</v>
      </c>
      <c r="D4" s="16">
        <v>85</v>
      </c>
      <c r="E4" s="19">
        <f>LATINA!$A$41</f>
        <v>40</v>
      </c>
      <c r="F4" s="19">
        <f>LATINA!$G$42</f>
        <v>1779</v>
      </c>
      <c r="G4" s="19">
        <v>5</v>
      </c>
      <c r="H4" s="19">
        <v>81</v>
      </c>
      <c r="I4" s="9">
        <v>41</v>
      </c>
      <c r="J4" s="9">
        <v>2046</v>
      </c>
      <c r="K4" s="9">
        <v>11</v>
      </c>
      <c r="L4" s="9">
        <v>81</v>
      </c>
      <c r="M4" s="13">
        <v>41</v>
      </c>
      <c r="N4" s="13">
        <v>1982</v>
      </c>
      <c r="O4" s="13">
        <v>8</v>
      </c>
      <c r="P4" s="13">
        <v>79</v>
      </c>
      <c r="Q4" s="29" t="s">
        <v>1950</v>
      </c>
      <c r="R4" s="29">
        <v>41</v>
      </c>
      <c r="S4" s="29">
        <v>1977</v>
      </c>
      <c r="T4" s="29">
        <v>9</v>
      </c>
      <c r="U4" s="29">
        <v>76</v>
      </c>
      <c r="V4" s="22" t="s">
        <v>1950</v>
      </c>
      <c r="W4" s="24">
        <v>39</v>
      </c>
      <c r="X4" s="24">
        <v>1899</v>
      </c>
      <c r="Y4" s="24">
        <v>12</v>
      </c>
      <c r="Z4" s="39" t="s">
        <v>1950</v>
      </c>
      <c r="AA4" s="40">
        <v>40</v>
      </c>
      <c r="AB4" s="40">
        <v>1779</v>
      </c>
      <c r="AC4" s="40">
        <v>19</v>
      </c>
      <c r="AD4" s="39">
        <v>37</v>
      </c>
      <c r="AE4" s="39">
        <v>73</v>
      </c>
    </row>
    <row r="5" spans="1:31" ht="24.95" customHeight="1" x14ac:dyDescent="0.2">
      <c r="A5" s="4" t="s">
        <v>2037</v>
      </c>
      <c r="B5" s="16">
        <v>11</v>
      </c>
      <c r="C5" s="16">
        <v>0</v>
      </c>
      <c r="D5" s="16">
        <v>21</v>
      </c>
      <c r="E5" s="19">
        <v>11</v>
      </c>
      <c r="F5" s="19">
        <f>RIETI!$G$11</f>
        <v>346</v>
      </c>
      <c r="G5" s="19">
        <v>0</v>
      </c>
      <c r="H5" s="19">
        <v>22</v>
      </c>
      <c r="I5" s="9">
        <v>9</v>
      </c>
      <c r="J5" s="9">
        <v>402</v>
      </c>
      <c r="K5" s="9">
        <v>0</v>
      </c>
      <c r="L5" s="9">
        <v>19</v>
      </c>
      <c r="M5" s="13">
        <v>9</v>
      </c>
      <c r="N5" s="13">
        <v>384</v>
      </c>
      <c r="O5" s="13">
        <v>0</v>
      </c>
      <c r="P5" s="13">
        <v>19</v>
      </c>
      <c r="Q5" s="29" t="s">
        <v>2037</v>
      </c>
      <c r="R5" s="29">
        <v>9</v>
      </c>
      <c r="S5" s="29">
        <v>381</v>
      </c>
      <c r="T5" s="29">
        <v>0</v>
      </c>
      <c r="U5" s="29">
        <v>18</v>
      </c>
      <c r="V5" s="22" t="s">
        <v>2037</v>
      </c>
      <c r="W5" s="24">
        <v>9</v>
      </c>
      <c r="X5" s="24">
        <v>351</v>
      </c>
      <c r="Y5" s="24">
        <v>0</v>
      </c>
      <c r="Z5" s="39" t="s">
        <v>2037</v>
      </c>
      <c r="AA5" s="40">
        <v>9</v>
      </c>
      <c r="AB5" s="40">
        <v>346</v>
      </c>
      <c r="AC5" s="40">
        <v>0</v>
      </c>
      <c r="AD5" s="39">
        <v>9</v>
      </c>
      <c r="AE5" s="39">
        <v>18</v>
      </c>
    </row>
    <row r="6" spans="1:31" ht="24.95" customHeight="1" x14ac:dyDescent="0.2">
      <c r="A6" s="4" t="s">
        <v>1901</v>
      </c>
      <c r="B6" s="16">
        <v>653</v>
      </c>
      <c r="C6" s="16">
        <v>932</v>
      </c>
      <c r="D6" s="16">
        <v>2342</v>
      </c>
      <c r="E6" s="19">
        <v>258</v>
      </c>
      <c r="F6" s="19">
        <f>ROMA!$H$239</f>
        <v>13702</v>
      </c>
      <c r="G6" s="19">
        <v>44</v>
      </c>
      <c r="H6" s="19">
        <v>628</v>
      </c>
      <c r="I6" s="9">
        <v>261</v>
      </c>
      <c r="J6" s="9">
        <v>16596</v>
      </c>
      <c r="K6" s="9">
        <v>51</v>
      </c>
      <c r="L6" s="9">
        <v>626</v>
      </c>
      <c r="M6" s="13">
        <v>252</v>
      </c>
      <c r="N6" s="13">
        <v>11212</v>
      </c>
      <c r="O6" s="13">
        <v>46</v>
      </c>
      <c r="P6" s="13">
        <v>613</v>
      </c>
      <c r="Q6" s="29" t="s">
        <v>1901</v>
      </c>
      <c r="R6" s="29">
        <v>247</v>
      </c>
      <c r="S6" s="29">
        <v>15525</v>
      </c>
      <c r="T6" s="29">
        <v>36</v>
      </c>
      <c r="U6" s="29">
        <v>586</v>
      </c>
      <c r="V6" s="22" t="s">
        <v>1901</v>
      </c>
      <c r="W6" s="24">
        <v>243</v>
      </c>
      <c r="X6" s="24">
        <v>15072</v>
      </c>
      <c r="Y6" s="24">
        <v>39</v>
      </c>
      <c r="Z6" s="39" t="s">
        <v>1901</v>
      </c>
      <c r="AA6" s="40">
        <v>237</v>
      </c>
      <c r="AB6" s="40">
        <v>13702</v>
      </c>
      <c r="AC6" s="40">
        <v>42</v>
      </c>
      <c r="AD6" s="39">
        <v>206</v>
      </c>
      <c r="AE6" s="39">
        <v>549</v>
      </c>
    </row>
    <row r="7" spans="1:31" ht="24.95" customHeight="1" x14ac:dyDescent="0.2">
      <c r="A7" s="4" t="s">
        <v>1623</v>
      </c>
      <c r="B7" s="16">
        <v>0</v>
      </c>
      <c r="C7" s="16"/>
      <c r="D7" s="16"/>
      <c r="E7" s="19">
        <v>126</v>
      </c>
      <c r="F7" s="19">
        <v>9105</v>
      </c>
      <c r="G7" s="19">
        <v>56</v>
      </c>
      <c r="H7" s="19">
        <v>335</v>
      </c>
      <c r="I7" s="9">
        <v>125</v>
      </c>
      <c r="J7" s="9">
        <v>8970</v>
      </c>
      <c r="K7" s="9">
        <v>57</v>
      </c>
      <c r="L7" s="9">
        <v>328</v>
      </c>
      <c r="M7" s="13">
        <v>126</v>
      </c>
      <c r="N7" s="13">
        <v>8744</v>
      </c>
      <c r="O7" s="13">
        <v>75</v>
      </c>
      <c r="P7" s="13">
        <v>328</v>
      </c>
      <c r="Q7" s="29" t="s">
        <v>2068</v>
      </c>
      <c r="R7" s="29">
        <v>126</v>
      </c>
      <c r="S7" s="29">
        <v>8424</v>
      </c>
      <c r="T7" s="29">
        <v>56</v>
      </c>
      <c r="U7" s="29">
        <v>321</v>
      </c>
      <c r="V7" s="22" t="s">
        <v>2068</v>
      </c>
      <c r="W7" s="24">
        <v>126</v>
      </c>
      <c r="X7" s="24">
        <v>8299</v>
      </c>
      <c r="Y7" s="24">
        <v>79</v>
      </c>
      <c r="Z7" s="39" t="s">
        <v>2068</v>
      </c>
      <c r="AA7" s="40">
        <v>122</v>
      </c>
      <c r="AB7" s="40">
        <v>7718</v>
      </c>
      <c r="AC7" s="40">
        <v>92</v>
      </c>
      <c r="AD7" s="39">
        <v>111</v>
      </c>
      <c r="AE7" s="39">
        <v>316</v>
      </c>
    </row>
    <row r="8" spans="1:31" ht="24.95" customHeight="1" x14ac:dyDescent="0.2">
      <c r="A8" s="4" t="s">
        <v>1624</v>
      </c>
      <c r="B8" s="16">
        <v>0</v>
      </c>
      <c r="C8" s="16"/>
      <c r="D8" s="16"/>
      <c r="E8" s="19">
        <v>275</v>
      </c>
      <c r="F8" s="19">
        <v>31742</v>
      </c>
      <c r="G8" s="19">
        <v>856</v>
      </c>
      <c r="H8" s="19">
        <v>1360</v>
      </c>
      <c r="I8" s="9">
        <v>281</v>
      </c>
      <c r="J8" s="9">
        <v>31535</v>
      </c>
      <c r="K8" s="9">
        <v>900</v>
      </c>
      <c r="L8" s="9">
        <v>1389</v>
      </c>
      <c r="M8" s="13">
        <v>283</v>
      </c>
      <c r="N8" s="13">
        <v>31484</v>
      </c>
      <c r="O8" s="13">
        <v>973</v>
      </c>
      <c r="P8" s="13">
        <v>1383</v>
      </c>
      <c r="Q8" s="29" t="s">
        <v>2069</v>
      </c>
      <c r="R8" s="29">
        <v>285</v>
      </c>
      <c r="S8" s="29">
        <v>31810</v>
      </c>
      <c r="T8" s="29">
        <v>1073</v>
      </c>
      <c r="U8" s="29">
        <v>1375</v>
      </c>
      <c r="V8" s="22" t="s">
        <v>2069</v>
      </c>
      <c r="W8" s="24">
        <v>286</v>
      </c>
      <c r="X8" s="24">
        <v>31683</v>
      </c>
      <c r="Y8" s="24">
        <v>1046</v>
      </c>
      <c r="Z8" s="39" t="s">
        <v>2069</v>
      </c>
      <c r="AA8" s="40">
        <v>286</v>
      </c>
      <c r="AB8" s="40">
        <v>30021</v>
      </c>
      <c r="AC8" s="40">
        <v>1022</v>
      </c>
      <c r="AD8" s="39">
        <v>286</v>
      </c>
      <c r="AE8" s="39">
        <v>1332</v>
      </c>
    </row>
    <row r="9" spans="1:31" ht="24.95" customHeight="1" x14ac:dyDescent="0.2">
      <c r="A9" s="4" t="s">
        <v>2081</v>
      </c>
      <c r="B9" s="16">
        <v>24</v>
      </c>
      <c r="C9" s="16">
        <v>0</v>
      </c>
      <c r="D9" s="16">
        <v>49</v>
      </c>
      <c r="E9" s="19" t="e">
        <f>VITERBO!#REF!</f>
        <v>#REF!</v>
      </c>
      <c r="F9" s="19">
        <f>VITERBO!$G$24</f>
        <v>903</v>
      </c>
      <c r="G9" s="19">
        <v>1</v>
      </c>
      <c r="H9" s="19">
        <v>47</v>
      </c>
      <c r="I9" s="9">
        <v>23</v>
      </c>
      <c r="J9" s="9">
        <v>1165</v>
      </c>
      <c r="K9" s="9">
        <v>3</v>
      </c>
      <c r="L9" s="9">
        <v>45</v>
      </c>
      <c r="M9" s="13">
        <v>23</v>
      </c>
      <c r="N9" s="13">
        <v>1097</v>
      </c>
      <c r="O9" s="13">
        <v>5</v>
      </c>
      <c r="P9" s="13">
        <v>46</v>
      </c>
      <c r="Q9" s="29" t="s">
        <v>2081</v>
      </c>
      <c r="R9" s="29">
        <v>22</v>
      </c>
      <c r="S9" s="29">
        <v>1068</v>
      </c>
      <c r="T9" s="29">
        <v>2</v>
      </c>
      <c r="U9" s="29">
        <v>47</v>
      </c>
      <c r="V9" s="22" t="s">
        <v>2081</v>
      </c>
      <c r="W9" s="24">
        <v>22</v>
      </c>
      <c r="X9" s="24">
        <v>948</v>
      </c>
      <c r="Y9" s="24">
        <v>2</v>
      </c>
      <c r="Z9" s="39" t="s">
        <v>2081</v>
      </c>
      <c r="AA9" s="40">
        <v>22</v>
      </c>
      <c r="AB9" s="40">
        <v>903</v>
      </c>
      <c r="AC9" s="40">
        <v>5</v>
      </c>
      <c r="AD9" s="39">
        <v>22</v>
      </c>
      <c r="AE9" s="39">
        <v>42</v>
      </c>
    </row>
    <row r="10" spans="1:31" ht="24.95" customHeight="1" x14ac:dyDescent="0.2">
      <c r="A10" s="6" t="s">
        <v>1900</v>
      </c>
      <c r="B10" s="16">
        <f t="shared" ref="B10:H10" si="0">SUM(B3:B9)</f>
        <v>766</v>
      </c>
      <c r="C10" s="16">
        <f t="shared" si="0"/>
        <v>939</v>
      </c>
      <c r="D10" s="16">
        <f t="shared" si="0"/>
        <v>2560</v>
      </c>
      <c r="E10" s="19" t="e">
        <f t="shared" si="0"/>
        <v>#REF!</v>
      </c>
      <c r="F10" s="19">
        <f t="shared" si="0"/>
        <v>58894</v>
      </c>
      <c r="G10" s="19">
        <f t="shared" si="0"/>
        <v>963</v>
      </c>
      <c r="H10" s="19">
        <f t="shared" si="0"/>
        <v>2537</v>
      </c>
      <c r="I10" s="9">
        <f t="shared" ref="I10:P10" si="1">SUM(I3:I9)</f>
        <v>778</v>
      </c>
      <c r="J10" s="9">
        <f t="shared" si="1"/>
        <v>62259</v>
      </c>
      <c r="K10" s="9">
        <f t="shared" si="1"/>
        <v>1024</v>
      </c>
      <c r="L10" s="9">
        <f t="shared" si="1"/>
        <v>2552</v>
      </c>
      <c r="M10" s="13">
        <f t="shared" si="1"/>
        <v>771</v>
      </c>
      <c r="N10" s="13">
        <f t="shared" si="1"/>
        <v>56393</v>
      </c>
      <c r="O10" s="13">
        <f t="shared" si="1"/>
        <v>1109</v>
      </c>
      <c r="P10" s="13">
        <f t="shared" si="1"/>
        <v>2530</v>
      </c>
      <c r="Q10" s="30" t="s">
        <v>1900</v>
      </c>
      <c r="R10" s="29">
        <v>767</v>
      </c>
      <c r="S10" s="29">
        <v>60688</v>
      </c>
      <c r="T10" s="29">
        <v>1178</v>
      </c>
      <c r="U10" s="29">
        <v>2486</v>
      </c>
      <c r="V10" s="23" t="s">
        <v>1900</v>
      </c>
      <c r="W10" s="24">
        <f>SUM(W3:W9)</f>
        <v>763</v>
      </c>
      <c r="X10" s="24">
        <f>SUM(X3:X9)</f>
        <v>59658</v>
      </c>
      <c r="Y10" s="24">
        <f>SUM(Y3:Y9)</f>
        <v>1179</v>
      </c>
      <c r="Z10" s="39" t="s">
        <v>1900</v>
      </c>
      <c r="AA10" s="40">
        <f>SUM(AA3:AA9)</f>
        <v>749</v>
      </c>
      <c r="AB10" s="40">
        <f>SUM(AB3:AB9)</f>
        <v>55786</v>
      </c>
      <c r="AC10" s="40">
        <f>SUM(AC3:AC9)</f>
        <v>1181</v>
      </c>
      <c r="AD10" s="40">
        <f>SUM(AD3:AD9)</f>
        <v>704</v>
      </c>
      <c r="AE10" s="40">
        <f>SUM(AE3:AE9)</f>
        <v>2389</v>
      </c>
    </row>
    <row r="11" spans="1:31" ht="24.95" customHeight="1" x14ac:dyDescent="0.2">
      <c r="J11" s="10"/>
      <c r="K11" s="10"/>
      <c r="L11" s="10"/>
    </row>
    <row r="12" spans="1:31" ht="24.95" customHeight="1" x14ac:dyDescent="0.2">
      <c r="E12" s="3"/>
      <c r="F12" s="3"/>
      <c r="J12" s="10"/>
      <c r="K12" s="10"/>
      <c r="L12" s="10"/>
      <c r="W12" s="45" t="s">
        <v>2303</v>
      </c>
      <c r="Y12" s="45"/>
    </row>
    <row r="13" spans="1:31" ht="71.25" customHeight="1" x14ac:dyDescent="0.2">
      <c r="E13" s="2"/>
      <c r="F13" s="2"/>
      <c r="I13" s="10"/>
      <c r="J13" s="10"/>
      <c r="K13" s="14"/>
      <c r="L13" s="10"/>
      <c r="M13" s="10"/>
      <c r="N13" s="10"/>
      <c r="O13" s="10"/>
      <c r="P13" s="10"/>
      <c r="Q13" s="10"/>
      <c r="R13" s="10"/>
      <c r="V13" s="45" t="s">
        <v>2304</v>
      </c>
      <c r="Y13" s="46"/>
      <c r="AA13" s="33" t="s">
        <v>2308</v>
      </c>
      <c r="AB13" s="34" t="s">
        <v>2309</v>
      </c>
      <c r="AC13" s="34" t="s">
        <v>2305</v>
      </c>
      <c r="AD13" s="34" t="s">
        <v>2311</v>
      </c>
      <c r="AE13" s="33" t="s">
        <v>2306</v>
      </c>
    </row>
    <row r="14" spans="1:31" ht="20.100000000000001" customHeight="1" x14ac:dyDescent="0.2">
      <c r="E14" s="2"/>
      <c r="F14" s="2"/>
      <c r="I14" s="10"/>
      <c r="J14" s="10"/>
      <c r="K14" s="10"/>
      <c r="L14" s="10"/>
      <c r="M14" s="10"/>
      <c r="N14" s="10"/>
      <c r="O14" s="10"/>
      <c r="P14" s="10"/>
      <c r="Q14" s="10"/>
      <c r="R14" s="10"/>
      <c r="V14" s="46">
        <v>1105333.33</v>
      </c>
      <c r="X14" s="46">
        <f>1105333.33/1181</f>
        <v>935.93000000000006</v>
      </c>
    </row>
    <row r="15" spans="1:31" x14ac:dyDescent="0.2">
      <c r="J15" s="10"/>
      <c r="K15" s="10"/>
      <c r="L15" s="10"/>
      <c r="O15" s="10"/>
      <c r="P15" s="20"/>
      <c r="Q15" s="10"/>
      <c r="R15" s="10"/>
      <c r="Z15" s="42"/>
      <c r="AA15" s="42"/>
      <c r="AB15" s="42"/>
      <c r="AC15" s="42"/>
      <c r="AD15" s="42"/>
      <c r="AE15" s="42"/>
    </row>
    <row r="16" spans="1:31" x14ac:dyDescent="0.2">
      <c r="G16" s="2"/>
      <c r="O16" s="10"/>
      <c r="P16" s="10"/>
      <c r="Q16" s="10"/>
      <c r="R16" s="10"/>
      <c r="V16" s="45" t="s">
        <v>2319</v>
      </c>
      <c r="X16" s="46">
        <f>6542122.92/100*20</f>
        <v>1308424.584</v>
      </c>
      <c r="Y16" s="46"/>
      <c r="Z16" s="51" t="s">
        <v>2310</v>
      </c>
      <c r="AA16" s="52">
        <v>57647.544913217578</v>
      </c>
      <c r="AB16" s="52">
        <v>129254.16578484725</v>
      </c>
      <c r="AC16" s="52">
        <v>186901.71069806488</v>
      </c>
      <c r="AD16" s="52">
        <v>935.93</v>
      </c>
      <c r="AE16" s="52">
        <v>187837.6406980649</v>
      </c>
    </row>
    <row r="17" spans="15:31" x14ac:dyDescent="0.2">
      <c r="O17" s="10"/>
      <c r="P17" s="10"/>
      <c r="Q17" s="10"/>
      <c r="R17" s="10"/>
      <c r="Z17" s="49" t="s">
        <v>2312</v>
      </c>
      <c r="AA17" s="47">
        <v>69875.8120160213</v>
      </c>
      <c r="AB17" s="47">
        <v>159924.6458015907</v>
      </c>
      <c r="AC17" s="47">
        <v>229800.45781761198</v>
      </c>
      <c r="AD17" s="47">
        <v>17782.669999999998</v>
      </c>
      <c r="AE17" s="47">
        <v>247583.12781761194</v>
      </c>
    </row>
    <row r="18" spans="15:31" x14ac:dyDescent="0.2">
      <c r="V18" s="45" t="s">
        <v>2307</v>
      </c>
      <c r="X18" s="46">
        <f>6542122.92/100*80</f>
        <v>5233698.3360000001</v>
      </c>
      <c r="Y18" s="46"/>
      <c r="Z18" s="49" t="s">
        <v>2313</v>
      </c>
      <c r="AA18" s="47">
        <v>15722.057703604807</v>
      </c>
      <c r="AB18" s="47">
        <v>39433.474307241522</v>
      </c>
      <c r="AC18" s="47">
        <v>55155.532010846349</v>
      </c>
      <c r="AD18" s="47">
        <v>0</v>
      </c>
      <c r="AE18" s="47">
        <v>55155.532010846349</v>
      </c>
    </row>
    <row r="19" spans="15:31" x14ac:dyDescent="0.2">
      <c r="Z19" s="50" t="s">
        <v>2314</v>
      </c>
      <c r="AA19" s="47">
        <v>414014.18619492836</v>
      </c>
      <c r="AB19" s="47">
        <v>1202720.9663708641</v>
      </c>
      <c r="AC19" s="47">
        <v>1616735.1525657859</v>
      </c>
      <c r="AD19" s="47">
        <v>39309.060000000005</v>
      </c>
      <c r="AE19" s="47">
        <v>1656044.2125657871</v>
      </c>
    </row>
    <row r="20" spans="15:31" x14ac:dyDescent="0.2">
      <c r="Z20" s="50" t="s">
        <v>2315</v>
      </c>
      <c r="AA20" s="47">
        <v>213121.22664886483</v>
      </c>
      <c r="AB20" s="47">
        <v>692276.54894935037</v>
      </c>
      <c r="AC20" s="47">
        <v>905397.77559821703</v>
      </c>
      <c r="AD20" s="47">
        <v>86105.559999999983</v>
      </c>
      <c r="AE20" s="47">
        <v>991503.33559821697</v>
      </c>
    </row>
    <row r="21" spans="15:31" x14ac:dyDescent="0.2">
      <c r="Z21" s="50" t="s">
        <v>2316</v>
      </c>
      <c r="AA21" s="47">
        <v>499612.05591455579</v>
      </c>
      <c r="AB21" s="47">
        <v>2918077.0987358764</v>
      </c>
      <c r="AC21" s="47">
        <v>3417689.1546504283</v>
      </c>
      <c r="AD21" s="47">
        <v>956520.46000000008</v>
      </c>
      <c r="AE21" s="47">
        <v>4374209.6146504302</v>
      </c>
    </row>
    <row r="22" spans="15:31" x14ac:dyDescent="0.2">
      <c r="Z22" s="50" t="s">
        <v>2317</v>
      </c>
      <c r="AA22" s="47">
        <v>38431.696608811741</v>
      </c>
      <c r="AB22" s="47">
        <v>92011.440050230231</v>
      </c>
      <c r="AC22" s="47">
        <v>130443.13665904196</v>
      </c>
      <c r="AD22" s="47">
        <v>4679.6499999999996</v>
      </c>
      <c r="AE22" s="47">
        <v>135122.78665904197</v>
      </c>
    </row>
    <row r="23" spans="15:31" x14ac:dyDescent="0.2">
      <c r="Z23" s="50" t="s">
        <v>2318</v>
      </c>
      <c r="AA23" s="48">
        <f>SUM(AA16:AA22)</f>
        <v>1308424.5800000045</v>
      </c>
      <c r="AB23" s="48">
        <f>SUM(AB16:AB22)</f>
        <v>5233698.3400000008</v>
      </c>
      <c r="AC23" s="48">
        <f>SUM(AC16:AC22)</f>
        <v>6542122.9199999962</v>
      </c>
      <c r="AD23" s="48">
        <f>SUM(AD16:AD22)</f>
        <v>1105333.33</v>
      </c>
      <c r="AE23" s="47">
        <f>SUM(AE16:AE22)</f>
        <v>7647456.2499999991</v>
      </c>
    </row>
    <row r="24" spans="15:31" x14ac:dyDescent="0.2">
      <c r="AA24" s="46"/>
      <c r="AB24" s="46"/>
      <c r="AC24" s="46"/>
      <c r="AD24" s="46"/>
      <c r="AE24" s="46"/>
    </row>
    <row r="25" spans="15:31" x14ac:dyDescent="0.2">
      <c r="AA25" s="46"/>
      <c r="AB25" s="46"/>
      <c r="AC25" s="46"/>
      <c r="AD25" s="46"/>
      <c r="AE25" s="46"/>
    </row>
    <row r="26" spans="15:31" x14ac:dyDescent="0.2">
      <c r="AA26" s="46"/>
      <c r="AB26" s="46"/>
      <c r="AC26" s="46"/>
      <c r="AD26" s="46"/>
      <c r="AE26" s="46"/>
    </row>
    <row r="27" spans="15:31" x14ac:dyDescent="0.2">
      <c r="AA27" s="46"/>
      <c r="AB27" s="46"/>
      <c r="AC27" s="46"/>
      <c r="AD27" s="46"/>
      <c r="AE27" s="46"/>
    </row>
    <row r="28" spans="15:31" x14ac:dyDescent="0.2">
      <c r="AA28" s="46"/>
      <c r="AB28" s="46"/>
      <c r="AC28" s="46"/>
      <c r="AD28" s="46"/>
      <c r="AE28" s="46"/>
    </row>
  </sheetData>
  <mergeCells count="6">
    <mergeCell ref="W1:Y1"/>
    <mergeCell ref="R1:U1"/>
    <mergeCell ref="B1:D1"/>
    <mergeCell ref="E1:H1"/>
    <mergeCell ref="I1:L1"/>
    <mergeCell ref="M1:P1"/>
  </mergeCells>
  <phoneticPr fontId="2" type="noConversion"/>
  <printOptions horizontalCentered="1"/>
  <pageMargins left="0.78740157480314965" right="0.78740157480314965" top="1.3779527559055118" bottom="0.98425196850393704" header="0.51181102362204722" footer="0.51181102362204722"/>
  <pageSetup paperSize="9" orientation="portrait" r:id="rId1"/>
  <headerFooter alignWithMargins="0">
    <oddHeader>&amp;CU.S.R. LAZIO - D.G. - UFFICIO  II
CONTRIBUTI SCUOLE REGIONE LAZIO INFANZIA PARITARIE
A.S. 2009/2010
A.S. 2010/2011
A.S. 2011/2012</oddHeader>
  </headerFooter>
  <drawing r:id="rId2"/>
  <legacyDrawing r:id="rId3"/>
  <oleObjects>
    <mc:AlternateContent xmlns:mc="http://schemas.openxmlformats.org/markup-compatibility/2006">
      <mc:Choice Requires="x14">
        <oleObject progId="Word.Document.12" shapeId="1026" r:id="rId4">
          <objectPr defaultSize="0" r:id="rId5">
            <anchor moveWithCells="1">
              <from>
                <xdr:col>0</xdr:col>
                <xdr:colOff>209550</xdr:colOff>
                <xdr:row>14</xdr:row>
                <xdr:rowOff>9525</xdr:rowOff>
              </from>
              <to>
                <xdr:col>13</xdr:col>
                <xdr:colOff>123825</xdr:colOff>
                <xdr:row>35</xdr:row>
                <xdr:rowOff>133350</xdr:rowOff>
              </to>
            </anchor>
          </objectPr>
        </oleObject>
      </mc:Choice>
      <mc:Fallback>
        <oleObject progId="Word.Document.12" shapeId="1026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8</vt:i4>
      </vt:variant>
      <vt:variant>
        <vt:lpstr>Intervalli denominati</vt:lpstr>
      </vt:variant>
      <vt:variant>
        <vt:i4>12</vt:i4>
      </vt:variant>
    </vt:vector>
  </HeadingPairs>
  <TitlesOfParts>
    <vt:vector size="20" baseType="lpstr">
      <vt:lpstr>FROSINONE</vt:lpstr>
      <vt:lpstr>LATINA</vt:lpstr>
      <vt:lpstr>RIETI</vt:lpstr>
      <vt:lpstr>ROMA</vt:lpstr>
      <vt:lpstr>Provincia RM</vt:lpstr>
      <vt:lpstr>Comunali RM</vt:lpstr>
      <vt:lpstr>VITERBO</vt:lpstr>
      <vt:lpstr>TOTALE</vt:lpstr>
      <vt:lpstr>'Comunali RM'!Area_stampa</vt:lpstr>
      <vt:lpstr>FROSINONE!Area_stampa</vt:lpstr>
      <vt:lpstr>LATINA!Area_stampa</vt:lpstr>
      <vt:lpstr>'Provincia RM'!Area_stampa</vt:lpstr>
      <vt:lpstr>ROMA!Area_stampa</vt:lpstr>
      <vt:lpstr>TOTALE!Area_stampa</vt:lpstr>
      <vt:lpstr>VITERBO!Area_stampa</vt:lpstr>
      <vt:lpstr>'Comunali RM'!Titoli_stampa</vt:lpstr>
      <vt:lpstr>FROSINONE!Titoli_stampa</vt:lpstr>
      <vt:lpstr>LATINA!Titoli_stampa</vt:lpstr>
      <vt:lpstr>'Provincia RM'!Titoli_stampa</vt:lpstr>
      <vt:lpstr>ROMA!Titoli_stampa</vt:lpstr>
    </vt:vector>
  </TitlesOfParts>
  <Company>M.I.U.R.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M.I.U.R.</dc:creator>
  <cp:lastModifiedBy>Giovannini Patrizia</cp:lastModifiedBy>
  <cp:lastPrinted>2017-03-30T10:52:34Z</cp:lastPrinted>
  <dcterms:created xsi:type="dcterms:W3CDTF">2009-06-08T07:31:47Z</dcterms:created>
  <dcterms:modified xsi:type="dcterms:W3CDTF">2017-04-11T06:06:53Z</dcterms:modified>
</cp:coreProperties>
</file>